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150" windowWidth="19755" windowHeight="8235"/>
  </bookViews>
  <sheets>
    <sheet name="Sheet1" sheetId="3" r:id="rId1"/>
    <sheet name="Data" sheetId="2" r:id="rId2"/>
    <sheet name="LUT" sheetId="4" r:id="rId3"/>
  </sheets>
  <definedNames>
    <definedName name="EnergyTestMode">Table2[]</definedName>
  </definedNames>
  <calcPr calcId="145621"/>
</workbook>
</file>

<file path=xl/calcChain.xml><?xml version="1.0" encoding="utf-8"?>
<calcChain xmlns="http://schemas.openxmlformats.org/spreadsheetml/2006/main">
  <c r="D43" i="3" l="1"/>
  <c r="D42" i="3"/>
  <c r="D41" i="3"/>
  <c r="C36" i="3"/>
  <c r="B20" i="3"/>
  <c r="B19" i="3"/>
  <c r="D28" i="3" l="1"/>
  <c r="F18" i="3"/>
  <c r="D36" i="3"/>
  <c r="B36" i="3"/>
  <c r="A36" i="3"/>
  <c r="J47" i="3"/>
  <c r="G47" i="3"/>
  <c r="A48" i="3"/>
  <c r="A47" i="3"/>
  <c r="A43" i="3"/>
  <c r="A42" i="3"/>
  <c r="A41" i="3"/>
  <c r="E43" i="3"/>
  <c r="E42" i="3"/>
  <c r="E41" i="3"/>
  <c r="C43" i="3"/>
  <c r="C42" i="3"/>
  <c r="C41" i="3"/>
  <c r="B43" i="3"/>
  <c r="B42" i="3"/>
  <c r="B41" i="3"/>
  <c r="B29" i="3"/>
  <c r="C29" i="3"/>
  <c r="E29" i="3"/>
  <c r="G29" i="3"/>
  <c r="B30" i="3"/>
  <c r="C30" i="3"/>
  <c r="E30" i="3"/>
  <c r="G30" i="3"/>
  <c r="G28" i="3"/>
  <c r="E28" i="3"/>
  <c r="C28" i="3"/>
  <c r="B28" i="3"/>
  <c r="C23" i="3"/>
  <c r="I20" i="3"/>
  <c r="I19" i="3"/>
  <c r="I18" i="3"/>
  <c r="H20" i="3"/>
  <c r="H19" i="3"/>
  <c r="H18" i="3"/>
  <c r="G20" i="3"/>
  <c r="G19" i="3"/>
  <c r="G18" i="3"/>
  <c r="E20" i="3"/>
  <c r="E19" i="3"/>
  <c r="E18" i="3"/>
  <c r="D20" i="3"/>
  <c r="D19" i="3"/>
  <c r="D18" i="3"/>
  <c r="D21" i="3"/>
  <c r="B21" i="3"/>
  <c r="C20" i="3"/>
  <c r="C19" i="3"/>
  <c r="C18" i="3"/>
  <c r="B18" i="3"/>
  <c r="K11" i="3"/>
  <c r="K12" i="3"/>
  <c r="K10" i="3"/>
  <c r="I12" i="3"/>
  <c r="I11" i="3"/>
  <c r="I10" i="3"/>
  <c r="G12" i="3"/>
  <c r="G11" i="3"/>
  <c r="G10" i="3"/>
  <c r="A14" i="3"/>
  <c r="C12" i="3"/>
  <c r="B12" i="3"/>
  <c r="A12" i="3"/>
  <c r="C10" i="3"/>
  <c r="B10" i="3"/>
  <c r="A10" i="3"/>
  <c r="B6" i="3"/>
  <c r="D29" i="3" l="1"/>
  <c r="H21" i="3"/>
  <c r="G21" i="3"/>
  <c r="D30" i="3"/>
  <c r="F30" i="3" s="1"/>
  <c r="F29" i="3"/>
  <c r="I21" i="3"/>
  <c r="H6" i="3"/>
  <c r="G6" i="3"/>
  <c r="F6" i="3"/>
  <c r="F5" i="3"/>
  <c r="B5" i="3"/>
  <c r="F20" i="3"/>
  <c r="F28" i="3" l="1"/>
  <c r="F19" i="3"/>
  <c r="M49" i="2" l="1"/>
  <c r="E2" i="4" l="1"/>
  <c r="E1" i="4"/>
  <c r="V32" i="2" l="1"/>
</calcChain>
</file>

<file path=xl/sharedStrings.xml><?xml version="1.0" encoding="utf-8"?>
<sst xmlns="http://schemas.openxmlformats.org/spreadsheetml/2006/main" count="757" uniqueCount="382">
  <si>
    <t>City</t>
  </si>
  <si>
    <t>State</t>
  </si>
  <si>
    <t>Zip</t>
  </si>
  <si>
    <t>Customer</t>
  </si>
  <si>
    <t>Type</t>
  </si>
  <si>
    <t>Phase</t>
  </si>
  <si>
    <t>VA</t>
  </si>
  <si>
    <t>Meter</t>
  </si>
  <si>
    <t>Site Description</t>
  </si>
  <si>
    <t>SiteID</t>
  </si>
  <si>
    <t>SiteDescription_Key</t>
  </si>
  <si>
    <t>Locator</t>
  </si>
  <si>
    <t>TestDate</t>
  </si>
  <si>
    <t>PercentRegistration</t>
  </si>
  <si>
    <t>AccountNumber</t>
  </si>
  <si>
    <t>Address1</t>
  </si>
  <si>
    <t>Address2</t>
  </si>
  <si>
    <t>PrimaryVoltage</t>
  </si>
  <si>
    <t>BillingMultiplier</t>
  </si>
  <si>
    <t>CT_A_Key</t>
  </si>
  <si>
    <t>CT_B_Key</t>
  </si>
  <si>
    <t>CT_C_Key</t>
  </si>
  <si>
    <t>CT_A_SN</t>
  </si>
  <si>
    <t>CT_B_SN</t>
  </si>
  <si>
    <t>CT_C_SN</t>
  </si>
  <si>
    <t>PT_A_Key</t>
  </si>
  <si>
    <t>PT_B_Key</t>
  </si>
  <si>
    <t>PT_C_Key</t>
  </si>
  <si>
    <t>PT_A_SN</t>
  </si>
  <si>
    <t>PT_B_SN</t>
  </si>
  <si>
    <t>PT_C_SN</t>
  </si>
  <si>
    <t>Meter_Key</t>
  </si>
  <si>
    <t>MeterSN</t>
  </si>
  <si>
    <t>AMR_Key</t>
  </si>
  <si>
    <t>AMR_SN</t>
  </si>
  <si>
    <t>Enabled</t>
  </si>
  <si>
    <t>LastModified</t>
  </si>
  <si>
    <t>MeterNumber</t>
  </si>
  <si>
    <t>Country</t>
  </si>
  <si>
    <t>NextTest</t>
  </si>
  <si>
    <t>Substation</t>
  </si>
  <si>
    <t>CommunicationID</t>
  </si>
  <si>
    <t>CustomField1</t>
  </si>
  <si>
    <t>CustomField2</t>
  </si>
  <si>
    <t>TestSetup_Key</t>
  </si>
  <si>
    <t>ServiceTypeFileName</t>
  </si>
  <si>
    <t>Kt</t>
  </si>
  <si>
    <t>MeterNetworkAddress</t>
  </si>
  <si>
    <t>Instructions</t>
  </si>
  <si>
    <t>Telephone</t>
  </si>
  <si>
    <t>CustomField3</t>
  </si>
  <si>
    <t>CustomField4</t>
  </si>
  <si>
    <t>CustomField5</t>
  </si>
  <si>
    <t>CustomField6</t>
  </si>
  <si>
    <t>CustomField7</t>
  </si>
  <si>
    <t>CustomField8</t>
  </si>
  <si>
    <t>CustomField9</t>
  </si>
  <si>
    <t>CustomField10</t>
  </si>
  <si>
    <t>CustomField11</t>
  </si>
  <si>
    <t>CustomField12</t>
  </si>
  <si>
    <t>CustomField13</t>
  </si>
  <si>
    <t>CustomField14</t>
  </si>
  <si>
    <t>CustomField15</t>
  </si>
  <si>
    <t>CustomField16</t>
  </si>
  <si>
    <t>CustomField17</t>
  </si>
  <si>
    <t>CustomField18</t>
  </si>
  <si>
    <t>CustomField19</t>
  </si>
  <si>
    <t>CustomField20</t>
  </si>
  <si>
    <t>CustomField21</t>
  </si>
  <si>
    <t>CustomField22</t>
  </si>
  <si>
    <t>CustomField23</t>
  </si>
  <si>
    <t>CustomField24</t>
  </si>
  <si>
    <t>CustomField25</t>
  </si>
  <si>
    <t>CustomField26</t>
  </si>
  <si>
    <t>CustomField27</t>
  </si>
  <si>
    <t>CustomField28</t>
  </si>
  <si>
    <t>CustomField29</t>
  </si>
  <si>
    <t>CustomField30</t>
  </si>
  <si>
    <t>CustomField31</t>
  </si>
  <si>
    <t>CustomField32</t>
  </si>
  <si>
    <t>CustomField33</t>
  </si>
  <si>
    <t>CustomField34</t>
  </si>
  <si>
    <t>CustomField35</t>
  </si>
  <si>
    <t>CustomField36</t>
  </si>
  <si>
    <t>CustomField37</t>
  </si>
  <si>
    <t>CustomField38</t>
  </si>
  <si>
    <t>CustomField39</t>
  </si>
  <si>
    <t>CustomField40</t>
  </si>
  <si>
    <t>CustomField41</t>
  </si>
  <si>
    <t>CustomField42</t>
  </si>
  <si>
    <t>CustomField43</t>
  </si>
  <si>
    <t>CustomField44</t>
  </si>
  <si>
    <t>CustomField45</t>
  </si>
  <si>
    <t>CustomField46</t>
  </si>
  <si>
    <t>CustomField47</t>
  </si>
  <si>
    <t>CustomField48</t>
  </si>
  <si>
    <t>CustomField49</t>
  </si>
  <si>
    <t>CustomField50</t>
  </si>
  <si>
    <t>CustomField51</t>
  </si>
  <si>
    <t>CustomField52</t>
  </si>
  <si>
    <t>CustomField53</t>
  </si>
  <si>
    <t>CustomField54</t>
  </si>
  <si>
    <t>CustomField55</t>
  </si>
  <si>
    <t>CustomField56</t>
  </si>
  <si>
    <t>CustomField57</t>
  </si>
  <si>
    <t>CustomField58</t>
  </si>
  <si>
    <t>CustomField59</t>
  </si>
  <si>
    <t>CustomField60</t>
  </si>
  <si>
    <t>InternallyAltered</t>
  </si>
  <si>
    <t>Service</t>
  </si>
  <si>
    <t>MeterForm</t>
  </si>
  <si>
    <t>Master Test Record</t>
  </si>
  <si>
    <t>MasterTestRecord_Key</t>
  </si>
  <si>
    <t>TechName1</t>
  </si>
  <si>
    <t>TechName2</t>
  </si>
  <si>
    <t>Comment</t>
  </si>
  <si>
    <t>DataFile</t>
  </si>
  <si>
    <t>AnalyzerSN</t>
  </si>
  <si>
    <t>CalibrationDate</t>
  </si>
  <si>
    <t>Created</t>
  </si>
  <si>
    <t>TimeZoneBiasMinutes</t>
  </si>
  <si>
    <t>UTS11</t>
  </si>
  <si>
    <t>UTS12</t>
  </si>
  <si>
    <t>UTS13</t>
  </si>
  <si>
    <t>UTS21</t>
  </si>
  <si>
    <t>UTS22</t>
  </si>
  <si>
    <t>UTS23</t>
  </si>
  <si>
    <t>UTS31</t>
  </si>
  <si>
    <t>UTS32</t>
  </si>
  <si>
    <t>UTS33</t>
  </si>
  <si>
    <t>UTS41</t>
  </si>
  <si>
    <t>UTS42</t>
  </si>
  <si>
    <t>UTS43</t>
  </si>
  <si>
    <t>UTS51</t>
  </si>
  <si>
    <t>UTS52</t>
  </si>
  <si>
    <t>UTS53</t>
  </si>
  <si>
    <t>UTS61</t>
  </si>
  <si>
    <t>UTS62</t>
  </si>
  <si>
    <t>UTS63</t>
  </si>
  <si>
    <t>UTS71</t>
  </si>
  <si>
    <t>UTS72</t>
  </si>
  <si>
    <t>UTS73</t>
  </si>
  <si>
    <t>UTS81</t>
  </si>
  <si>
    <t>UTS82</t>
  </si>
  <si>
    <t>UTS83</t>
  </si>
  <si>
    <t>UTS91</t>
  </si>
  <si>
    <t>UTS92</t>
  </si>
  <si>
    <t>UTS93</t>
  </si>
  <si>
    <t>UTS101</t>
  </si>
  <si>
    <t>UTS102</t>
  </si>
  <si>
    <t>UTS103</t>
  </si>
  <si>
    <t>UTS111</t>
  </si>
  <si>
    <t>UTS112</t>
  </si>
  <si>
    <t>UTS113</t>
  </si>
  <si>
    <t>UTS121</t>
  </si>
  <si>
    <t>UTS122</t>
  </si>
  <si>
    <t>UTS123</t>
  </si>
  <si>
    <t>UTS131</t>
  </si>
  <si>
    <t>UTS132</t>
  </si>
  <si>
    <t>UTS133</t>
  </si>
  <si>
    <t>UTS141</t>
  </si>
  <si>
    <t>UTS142</t>
  </si>
  <si>
    <t>UTS143</t>
  </si>
  <si>
    <t>UTS151</t>
  </si>
  <si>
    <t>UTS152</t>
  </si>
  <si>
    <t>UTS153</t>
  </si>
  <si>
    <t>UTS161</t>
  </si>
  <si>
    <t>UTS162</t>
  </si>
  <si>
    <t>UTS163</t>
  </si>
  <si>
    <t>UTS171</t>
  </si>
  <si>
    <t>UTS172</t>
  </si>
  <si>
    <t>UTS173</t>
  </si>
  <si>
    <t>UTS181</t>
  </si>
  <si>
    <t>UTS182</t>
  </si>
  <si>
    <t>UTS183</t>
  </si>
  <si>
    <t>UTS191</t>
  </si>
  <si>
    <t>UTS192</t>
  </si>
  <si>
    <t>UTS193</t>
  </si>
  <si>
    <t>UTS201</t>
  </si>
  <si>
    <t>UTS202</t>
  </si>
  <si>
    <t>UTS203</t>
  </si>
  <si>
    <t>Manufacturer</t>
  </si>
  <si>
    <t>Model</t>
  </si>
  <si>
    <t>CatalogNumber</t>
  </si>
  <si>
    <t>AccuracyClass</t>
  </si>
  <si>
    <t>Class</t>
  </si>
  <si>
    <t>TestAmpsHi</t>
  </si>
  <si>
    <t>TestAmpsLo</t>
  </si>
  <si>
    <t>Voltage</t>
  </si>
  <si>
    <t>Frequency</t>
  </si>
  <si>
    <t>DemandPeriod</t>
  </si>
  <si>
    <t>Imax</t>
  </si>
  <si>
    <t>I_n</t>
  </si>
  <si>
    <t>Ist</t>
  </si>
  <si>
    <t>Style</t>
  </si>
  <si>
    <t>CT</t>
  </si>
  <si>
    <t>CT_Key</t>
  </si>
  <si>
    <t>BurdenClass</t>
  </si>
  <si>
    <t>NameplateRatio</t>
  </si>
  <si>
    <t>RatingFactor</t>
  </si>
  <si>
    <t>PT</t>
  </si>
  <si>
    <t>PT_Key</t>
  </si>
  <si>
    <t>RatedVoltage</t>
  </si>
  <si>
    <t>Customer Load</t>
  </si>
  <si>
    <t>MeterTestGroup_Key</t>
  </si>
  <si>
    <t>TestIndex</t>
  </si>
  <si>
    <t>MeterTestMaster_Key</t>
  </si>
  <si>
    <t>TimeTestBegan</t>
  </si>
  <si>
    <t>TimeTestSaved</t>
  </si>
  <si>
    <t>PhantomLoadSetup_Key</t>
  </si>
  <si>
    <t>EnergyTestMode</t>
  </si>
  <si>
    <t>TestSeconds</t>
  </si>
  <si>
    <t>PulseCount</t>
  </si>
  <si>
    <t>ExternalPulseCount</t>
  </si>
  <si>
    <t>DemandIntervalInMinutes</t>
  </si>
  <si>
    <t>UseInternalPulser</t>
  </si>
  <si>
    <t>MeterTestMaster_Key1</t>
  </si>
  <si>
    <t>Index</t>
  </si>
  <si>
    <t>DateTime</t>
  </si>
  <si>
    <t>TimeSeconds</t>
  </si>
  <si>
    <t>MeasuredPulses</t>
  </si>
  <si>
    <t>Current</t>
  </si>
  <si>
    <t>W</t>
  </si>
  <si>
    <t>VAR</t>
  </si>
  <si>
    <t>PF</t>
  </si>
  <si>
    <t>Label</t>
  </si>
  <si>
    <t>Passed</t>
  </si>
  <si>
    <t>BasicTestData_Key</t>
  </si>
  <si>
    <t>MasterTestRecord_Key1</t>
  </si>
  <si>
    <t>MeterTestMaster_Key2</t>
  </si>
  <si>
    <t>RecordDateTime</t>
  </si>
  <si>
    <t>VDesignator_A</t>
  </si>
  <si>
    <t>VDesignator_B</t>
  </si>
  <si>
    <t>VDesignator_C</t>
  </si>
  <si>
    <t>IDesignator_A</t>
  </si>
  <si>
    <t>IDesignator_B</t>
  </si>
  <si>
    <t>IDesignator_C</t>
  </si>
  <si>
    <t>VRMS_A</t>
  </si>
  <si>
    <t>VRMS_B</t>
  </si>
  <si>
    <t>VRMS_C</t>
  </si>
  <si>
    <t>VRMS_N</t>
  </si>
  <si>
    <t>IRMS_A</t>
  </si>
  <si>
    <t>IRMS_B</t>
  </si>
  <si>
    <t>IRMS_C</t>
  </si>
  <si>
    <t>IRMS_N</t>
  </si>
  <si>
    <t>VPhase_A</t>
  </si>
  <si>
    <t>VPhase_B</t>
  </si>
  <si>
    <t>VPhase_C</t>
  </si>
  <si>
    <t>IPhase_A</t>
  </si>
  <si>
    <t>IPhase_B</t>
  </si>
  <si>
    <t>IPhase_C</t>
  </si>
  <si>
    <t>PF_A</t>
  </si>
  <si>
    <t>PF_B</t>
  </si>
  <si>
    <t>PF_C</t>
  </si>
  <si>
    <t>Watts_A</t>
  </si>
  <si>
    <t>Watts_B</t>
  </si>
  <si>
    <t>Watts_C</t>
  </si>
  <si>
    <t>VA_A</t>
  </si>
  <si>
    <t>VA_B</t>
  </si>
  <si>
    <t>VA_C</t>
  </si>
  <si>
    <t>VAR_A</t>
  </si>
  <si>
    <t>VAR_B</t>
  </si>
  <si>
    <t>VAR_C</t>
  </si>
  <si>
    <t>Q_A</t>
  </si>
  <si>
    <t>Q_B</t>
  </si>
  <si>
    <t>Q_C</t>
  </si>
  <si>
    <t>VTHD_A</t>
  </si>
  <si>
    <t>VTHD_B</t>
  </si>
  <si>
    <t>VTHD_C</t>
  </si>
  <si>
    <t>ITHD_A</t>
  </si>
  <si>
    <t>ITHD_B</t>
  </si>
  <si>
    <t>ITHD_C</t>
  </si>
  <si>
    <t>VSys</t>
  </si>
  <si>
    <t>ISys</t>
  </si>
  <si>
    <t>WattsSys</t>
  </si>
  <si>
    <t>VASys</t>
  </si>
  <si>
    <t>VARSys</t>
  </si>
  <si>
    <t>QSys</t>
  </si>
  <si>
    <t>VMode</t>
  </si>
  <si>
    <t>IMode</t>
  </si>
  <si>
    <t>WMode</t>
  </si>
  <si>
    <t>VAMode</t>
  </si>
  <si>
    <t>VARMode</t>
  </si>
  <si>
    <t>VARSysMode</t>
  </si>
  <si>
    <t>PFMode</t>
  </si>
  <si>
    <t>DataMode</t>
  </si>
  <si>
    <t>ConnectionView</t>
  </si>
  <si>
    <t>EXTPULSE1Phase</t>
  </si>
  <si>
    <t>EXTPULSE1Mode</t>
  </si>
  <si>
    <t>EXTPULSE1Value</t>
  </si>
  <si>
    <t>EXTPULSE2Phase</t>
  </si>
  <si>
    <t>EXTPULSE2Mode</t>
  </si>
  <si>
    <t>EXTPULSE2Value</t>
  </si>
  <si>
    <t>EXTPULSE3Phase</t>
  </si>
  <si>
    <t>EXTPULSE3Mode</t>
  </si>
  <si>
    <t>EXTPULSE3Value</t>
  </si>
  <si>
    <t>VRMS_AB</t>
  </si>
  <si>
    <t>VRMS_BC</t>
  </si>
  <si>
    <t>VRMS_CA</t>
  </si>
  <si>
    <t>VPhase_AB</t>
  </si>
  <si>
    <t>VPhase_BC</t>
  </si>
  <si>
    <t>VPhase_CA</t>
  </si>
  <si>
    <t>IPhase_AB</t>
  </si>
  <si>
    <t>IPhase_BC</t>
  </si>
  <si>
    <t>IPhase_CA</t>
  </si>
  <si>
    <t>Phantom Load FL</t>
  </si>
  <si>
    <t>Phantom Load FL PF</t>
  </si>
  <si>
    <t>Phantom Load LL</t>
  </si>
  <si>
    <t>CT Test</t>
  </si>
  <si>
    <t>CTTestMaster_Key</t>
  </si>
  <si>
    <t>PrimaryProbe</t>
  </si>
  <si>
    <t>PrimaryProbeSN</t>
  </si>
  <si>
    <t>SecondaryProbe</t>
  </si>
  <si>
    <t>SecondaryProbeSN</t>
  </si>
  <si>
    <t>CTTestMode</t>
  </si>
  <si>
    <t>CTTestMaster_Key1</t>
  </si>
  <si>
    <t>Burden</t>
  </si>
  <si>
    <t>PrimaryAmps</t>
  </si>
  <si>
    <t>SecondaryAmps</t>
  </si>
  <si>
    <t>PhaseShift</t>
  </si>
  <si>
    <t>Ohms</t>
  </si>
  <si>
    <t>PT Test</t>
  </si>
  <si>
    <t>Wh</t>
  </si>
  <si>
    <t>Energy Test Value</t>
  </si>
  <si>
    <t>Energy Test String</t>
  </si>
  <si>
    <t>VARh</t>
  </si>
  <si>
    <t>VAh</t>
  </si>
  <si>
    <t>Get Divisor (Kt)</t>
  </si>
  <si>
    <t>Get Numerator</t>
  </si>
  <si>
    <t>A</t>
  </si>
  <si>
    <t>B</t>
  </si>
  <si>
    <t>C</t>
  </si>
  <si>
    <t>Customer:</t>
  </si>
  <si>
    <t>Location:</t>
  </si>
  <si>
    <t>Site ID</t>
  </si>
  <si>
    <t>Address 1</t>
  </si>
  <si>
    <t>Meter Data</t>
  </si>
  <si>
    <t>Tag No.</t>
  </si>
  <si>
    <t>Serial No.</t>
  </si>
  <si>
    <t>Form</t>
  </si>
  <si>
    <t>Ratio : 5</t>
  </si>
  <si>
    <t>CT Phase A</t>
  </si>
  <si>
    <t>kH</t>
  </si>
  <si>
    <t>CT Phase B</t>
  </si>
  <si>
    <t>CT Phase C</t>
  </si>
  <si>
    <t>Volts</t>
  </si>
  <si>
    <t>Amperes</t>
  </si>
  <si>
    <t>Amps Ɵ</t>
  </si>
  <si>
    <t>Total</t>
  </si>
  <si>
    <t>Power Factor</t>
  </si>
  <si>
    <t xml:space="preserve">Primary </t>
  </si>
  <si>
    <t>Secondary</t>
  </si>
  <si>
    <t>Measured</t>
  </si>
  <si>
    <t>Nameplate</t>
  </si>
  <si>
    <t>Ratio</t>
  </si>
  <si>
    <t>Amps</t>
  </si>
  <si>
    <t>Error %</t>
  </si>
  <si>
    <t>Error Deg</t>
  </si>
  <si>
    <t>Time</t>
  </si>
  <si>
    <t>Wh/pulse</t>
  </si>
  <si>
    <t>or Pulses</t>
  </si>
  <si>
    <t>Seconds</t>
  </si>
  <si>
    <t>Percent</t>
  </si>
  <si>
    <t>Tested By</t>
  </si>
  <si>
    <t>Time and Date</t>
  </si>
  <si>
    <t>Reference Standard</t>
  </si>
  <si>
    <r>
      <t xml:space="preserve">Volts </t>
    </r>
    <r>
      <rPr>
        <sz val="9"/>
        <rFont val="Calibri"/>
        <family val="2"/>
      </rPr>
      <t>Ɵ</t>
    </r>
  </si>
  <si>
    <t>SN</t>
  </si>
  <si>
    <t>Meter No</t>
  </si>
  <si>
    <t>CT Data</t>
  </si>
  <si>
    <t>Service Type</t>
  </si>
  <si>
    <t>Whr</t>
  </si>
  <si>
    <t>VARhr</t>
  </si>
  <si>
    <t>VAhr</t>
  </si>
  <si>
    <t>Customer Load Test Data</t>
  </si>
  <si>
    <t>Customer Load Accuracy Test</t>
  </si>
  <si>
    <t>CT Ratio Accuracy Test</t>
  </si>
  <si>
    <t>Phantom Load Accuracy Test</t>
  </si>
  <si>
    <t>Revs</t>
  </si>
  <si>
    <t>Reg</t>
  </si>
  <si>
    <t>Integrated Site Test Report</t>
  </si>
  <si>
    <t>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</si>
</sst>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8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1" fillId="0" borderId="1" xfId="0" applyFont="1" applyBorder="1"/>
    <xf numFmtId="0" fontId="1" fillId="0" borderId="7" xfId="0" applyFont="1" applyBorder="1" applyAlignment="1"/>
    <xf numFmtId="0" fontId="1" fillId="0" borderId="7" xfId="0" applyFont="1" applyBorder="1"/>
    <xf numFmtId="0" fontId="2" fillId="0" borderId="0" xfId="0" applyFont="1" applyBorder="1"/>
    <xf numFmtId="0" fontId="2" fillId="0" borderId="0" xfId="0" applyFont="1"/>
    <xf numFmtId="0" fontId="1" fillId="0" borderId="23" xfId="0" applyFont="1" applyBorder="1"/>
    <xf numFmtId="0" fontId="2" fillId="0" borderId="2" xfId="0" applyFont="1" applyBorder="1"/>
    <xf numFmtId="0" fontId="4" fillId="0" borderId="23" xfId="0" applyFont="1" applyBorder="1"/>
    <xf numFmtId="0" fontId="1" fillId="0" borderId="4" xfId="0" applyFont="1" applyBorder="1" applyAlignment="1">
      <alignment horizontal="left"/>
    </xf>
    <xf numFmtId="0" fontId="1" fillId="0" borderId="2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25" xfId="0" applyFont="1" applyBorder="1" applyAlignment="1"/>
    <xf numFmtId="0" fontId="2" fillId="0" borderId="7" xfId="0" applyFont="1" applyBorder="1"/>
    <xf numFmtId="0" fontId="1" fillId="0" borderId="0" xfId="0" applyFont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1" xfId="0" applyFont="1" applyBorder="1"/>
    <xf numFmtId="0" fontId="4" fillId="0" borderId="22" xfId="0" applyFont="1" applyBorder="1"/>
    <xf numFmtId="0" fontId="1" fillId="0" borderId="29" xfId="0" applyFont="1" applyBorder="1" applyAlignment="1">
      <alignment horizontal="center"/>
    </xf>
    <xf numFmtId="0" fontId="1" fillId="0" borderId="29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5" xfId="0" applyFont="1" applyBorder="1"/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0" xfId="0" applyFont="1" applyBorder="1"/>
    <xf numFmtId="0" fontId="1" fillId="0" borderId="15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27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35" xfId="0" applyFont="1" applyBorder="1"/>
    <xf numFmtId="0" fontId="4" fillId="0" borderId="17" xfId="0" applyFont="1" applyBorder="1" applyAlignment="1">
      <alignment horizontal="center"/>
    </xf>
    <xf numFmtId="0" fontId="4" fillId="0" borderId="11" xfId="0" applyFont="1" applyBorder="1"/>
    <xf numFmtId="0" fontId="4" fillId="0" borderId="2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5" xfId="0" applyFont="1" applyBorder="1"/>
    <xf numFmtId="0" fontId="4" fillId="0" borderId="19" xfId="0" applyFont="1" applyBorder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4" fillId="0" borderId="39" xfId="0" applyFont="1" applyBorder="1"/>
    <xf numFmtId="0" fontId="4" fillId="0" borderId="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2" fillId="0" borderId="20" xfId="0" applyFont="1" applyBorder="1"/>
    <xf numFmtId="0" fontId="1" fillId="0" borderId="4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42" xfId="0" applyFont="1" applyBorder="1"/>
    <xf numFmtId="0" fontId="4" fillId="0" borderId="42" xfId="0" applyFont="1" applyBorder="1" applyAlignment="1">
      <alignment horizontal="center"/>
    </xf>
    <xf numFmtId="0" fontId="2" fillId="0" borderId="42" xfId="0" applyFont="1" applyBorder="1"/>
    <xf numFmtId="0" fontId="3" fillId="0" borderId="0" xfId="0" applyFont="1" applyAlignment="1"/>
    <xf numFmtId="0" fontId="1" fillId="0" borderId="2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18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1" fillId="0" borderId="7" xfId="0" applyFont="1" applyBorder="1" applyAlignment="1">
      <alignment horizontal="left"/>
    </xf>
    <xf numFmtId="0" fontId="2" fillId="0" borderId="7" xfId="0" applyFont="1" applyBorder="1" applyAlignment="1"/>
    <xf numFmtId="0" fontId="2" fillId="0" borderId="19" xfId="0" applyFont="1" applyBorder="1" applyAlignment="1"/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2" fontId="1" fillId="0" borderId="24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B4" totalsRowShown="0">
  <autoFilter ref="A1:B4"/>
  <tableColumns count="2">
    <tableColumn id="1" name="Energy Test Value"/>
    <tableColumn id="2" name="Energy Test Str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9"/>
  <sheetViews>
    <sheetView tabSelected="1" workbookViewId="0"/>
  </sheetViews>
  <sheetFormatPr defaultRowHeight="15" x14ac:dyDescent="0.25"/>
  <cols>
    <col min="1" max="2" width="9.140625" style="7"/>
    <col min="3" max="3" width="8.28515625" style="7" customWidth="1"/>
    <col min="4" max="4" width="9.42578125" style="7" customWidth="1"/>
    <col min="5" max="11" width="9.140625" style="7"/>
  </cols>
  <sheetData>
    <row r="1" spans="1:11" ht="13.9" customHeight="1" x14ac:dyDescent="0.25">
      <c r="D1" s="78" t="s">
        <v>380</v>
      </c>
      <c r="E1" s="78"/>
      <c r="F1" s="78"/>
      <c r="G1" s="78"/>
      <c r="H1" s="78"/>
    </row>
    <row r="2" spans="1:11" ht="12" customHeight="1" x14ac:dyDescent="0.25"/>
    <row r="3" spans="1:11" ht="12" customHeight="1" thickBot="1" x14ac:dyDescent="0.3"/>
    <row r="4" spans="1:11" ht="13.9" customHeight="1" x14ac:dyDescent="0.25">
      <c r="A4" s="3" t="s">
        <v>332</v>
      </c>
      <c r="B4" s="79"/>
      <c r="C4" s="79"/>
      <c r="D4" s="80"/>
      <c r="E4" s="8" t="s">
        <v>333</v>
      </c>
      <c r="F4" s="9"/>
      <c r="G4" s="9"/>
      <c r="H4" s="9"/>
      <c r="I4" s="75"/>
      <c r="J4" s="6"/>
      <c r="K4" s="6"/>
    </row>
    <row r="5" spans="1:11" ht="13.9" customHeight="1" x14ac:dyDescent="0.25">
      <c r="A5" s="11" t="s">
        <v>334</v>
      </c>
      <c r="B5" s="81">
        <f>Data!B7</f>
        <v>0</v>
      </c>
      <c r="C5" s="82"/>
      <c r="D5" s="83"/>
      <c r="E5" s="12" t="s">
        <v>335</v>
      </c>
      <c r="F5" s="84">
        <f>Data!H3</f>
        <v>0</v>
      </c>
      <c r="G5" s="82"/>
      <c r="H5" s="85"/>
      <c r="I5" s="76"/>
      <c r="J5" s="13"/>
      <c r="K5" s="13"/>
    </row>
    <row r="6" spans="1:11" ht="13.9" customHeight="1" thickBot="1" x14ac:dyDescent="0.3">
      <c r="A6" s="15" t="s">
        <v>3</v>
      </c>
      <c r="B6" s="86">
        <f>Data!F3</f>
        <v>0</v>
      </c>
      <c r="C6" s="87"/>
      <c r="D6" s="88"/>
      <c r="E6" s="16" t="s">
        <v>0</v>
      </c>
      <c r="F6" s="4">
        <f>Data!J3</f>
        <v>0</v>
      </c>
      <c r="G6" s="4">
        <f>Data!K3</f>
        <v>0</v>
      </c>
      <c r="H6" s="5">
        <f>Data!L3</f>
        <v>0</v>
      </c>
      <c r="I6" s="77"/>
      <c r="J6" s="6"/>
      <c r="K6" s="6"/>
    </row>
    <row r="7" spans="1:11" ht="13.9" customHeight="1" x14ac:dyDescent="0.25"/>
    <row r="8" spans="1:11" ht="13.9" customHeight="1" thickBot="1" x14ac:dyDescent="0.3">
      <c r="A8" s="18" t="s">
        <v>336</v>
      </c>
      <c r="D8" s="19"/>
      <c r="E8" s="18" t="s">
        <v>369</v>
      </c>
      <c r="F8" s="19"/>
      <c r="G8" s="19"/>
      <c r="H8" s="19"/>
      <c r="I8" s="19"/>
      <c r="J8" s="19"/>
      <c r="K8" s="19"/>
    </row>
    <row r="9" spans="1:11" ht="13.9" customHeight="1" thickBot="1" x14ac:dyDescent="0.3">
      <c r="A9" s="20" t="s">
        <v>367</v>
      </c>
      <c r="B9" s="21" t="s">
        <v>368</v>
      </c>
      <c r="C9" s="22" t="s">
        <v>339</v>
      </c>
      <c r="D9" s="19"/>
      <c r="E9" s="23" t="s">
        <v>337</v>
      </c>
      <c r="F9" s="24"/>
      <c r="G9" s="10" t="s">
        <v>338</v>
      </c>
      <c r="H9" s="24"/>
      <c r="I9" s="10" t="s">
        <v>4</v>
      </c>
      <c r="J9" s="24"/>
      <c r="K9" s="22" t="s">
        <v>340</v>
      </c>
    </row>
    <row r="10" spans="1:11" ht="13.9" customHeight="1" thickBot="1" x14ac:dyDescent="0.3">
      <c r="A10" s="25">
        <f>Data!AB3</f>
        <v>0</v>
      </c>
      <c r="B10" s="25">
        <f>Data!AG3</f>
        <v>0</v>
      </c>
      <c r="C10" s="25">
        <f>Data!DB3</f>
        <v>0</v>
      </c>
      <c r="D10" s="19"/>
      <c r="E10" s="89" t="s">
        <v>341</v>
      </c>
      <c r="F10" s="90"/>
      <c r="G10" s="89">
        <f>Data!R3</f>
        <v>0</v>
      </c>
      <c r="H10" s="90"/>
      <c r="I10" s="89">
        <f>Data!C15</f>
        <v>0</v>
      </c>
      <c r="J10" s="90"/>
      <c r="K10" s="26">
        <f>Data!P43</f>
        <v>0</v>
      </c>
    </row>
    <row r="11" spans="1:11" ht="13.9" customHeight="1" thickBot="1" x14ac:dyDescent="0.3">
      <c r="A11" s="27" t="s">
        <v>342</v>
      </c>
      <c r="B11" s="28" t="s">
        <v>381</v>
      </c>
      <c r="C11" s="29" t="s">
        <v>4</v>
      </c>
      <c r="D11" s="19"/>
      <c r="E11" s="89" t="s">
        <v>343</v>
      </c>
      <c r="F11" s="90"/>
      <c r="G11" s="89">
        <f>Data!S3</f>
        <v>0</v>
      </c>
      <c r="H11" s="90"/>
      <c r="I11" s="89">
        <f>Data!C15</f>
        <v>0</v>
      </c>
      <c r="J11" s="90"/>
      <c r="K11" s="26">
        <f>Data!P44</f>
        <v>0</v>
      </c>
    </row>
    <row r="12" spans="1:11" ht="13.9" customHeight="1" thickBot="1" x14ac:dyDescent="0.3">
      <c r="A12" s="25">
        <f>Data!P11</f>
        <v>0</v>
      </c>
      <c r="B12" s="25">
        <f>Data!N3</f>
        <v>0</v>
      </c>
      <c r="C12" s="25">
        <f>Data!F11</f>
        <v>0</v>
      </c>
      <c r="D12" s="19"/>
      <c r="E12" s="89" t="s">
        <v>344</v>
      </c>
      <c r="F12" s="90"/>
      <c r="G12" s="89">
        <f>Data!T3</f>
        <v>0</v>
      </c>
      <c r="H12" s="90"/>
      <c r="I12" s="89">
        <f>Data!C15</f>
        <v>0</v>
      </c>
      <c r="J12" s="90"/>
      <c r="K12" s="26">
        <f>Data!P45</f>
        <v>0</v>
      </c>
    </row>
    <row r="13" spans="1:11" ht="13.9" customHeight="1" x14ac:dyDescent="0.25">
      <c r="A13" s="102" t="s">
        <v>370</v>
      </c>
      <c r="B13" s="103"/>
      <c r="C13" s="104"/>
      <c r="D13" s="19"/>
      <c r="E13" s="19"/>
      <c r="F13" s="19"/>
      <c r="G13" s="19"/>
      <c r="H13" s="19"/>
      <c r="I13" s="19"/>
      <c r="J13" s="19"/>
      <c r="K13" s="19"/>
    </row>
    <row r="14" spans="1:11" ht="13.9" customHeight="1" thickBot="1" x14ac:dyDescent="0.3">
      <c r="A14" s="97">
        <f>Data!DA3</f>
        <v>0</v>
      </c>
      <c r="B14" s="98"/>
      <c r="C14" s="105"/>
      <c r="D14" s="19"/>
      <c r="E14" s="19"/>
      <c r="F14" s="19"/>
      <c r="G14" s="19"/>
      <c r="H14" s="19"/>
      <c r="I14" s="19"/>
      <c r="J14" s="19"/>
      <c r="K14" s="19"/>
    </row>
    <row r="15" spans="1:11" ht="13.9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13.9" customHeight="1" thickBot="1" x14ac:dyDescent="0.3">
      <c r="A16" s="18" t="s">
        <v>374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13.9" customHeight="1" x14ac:dyDescent="0.25">
      <c r="A17" s="30" t="s">
        <v>5</v>
      </c>
      <c r="B17" s="31" t="s">
        <v>345</v>
      </c>
      <c r="C17" s="31" t="s">
        <v>366</v>
      </c>
      <c r="D17" s="31" t="s">
        <v>346</v>
      </c>
      <c r="E17" s="31" t="s">
        <v>347</v>
      </c>
      <c r="F17" s="31" t="s">
        <v>5</v>
      </c>
      <c r="G17" s="31" t="s">
        <v>373</v>
      </c>
      <c r="H17" s="31" t="s">
        <v>371</v>
      </c>
      <c r="I17" s="31" t="s">
        <v>372</v>
      </c>
      <c r="J17" s="32"/>
      <c r="K17" s="33"/>
    </row>
    <row r="18" spans="1:11" ht="13.9" customHeight="1" x14ac:dyDescent="0.25">
      <c r="A18" s="34" t="s">
        <v>329</v>
      </c>
      <c r="B18" s="35">
        <f>Data!AN27</f>
        <v>0</v>
      </c>
      <c r="C18" s="35">
        <f>Data!AV27</f>
        <v>0</v>
      </c>
      <c r="D18" s="35">
        <f>Data!AR27</f>
        <v>0</v>
      </c>
      <c r="E18" s="36">
        <f>Data!AY27</f>
        <v>0</v>
      </c>
      <c r="F18" s="35">
        <f>C18-E18</f>
        <v>0</v>
      </c>
      <c r="G18" s="35">
        <f>Data!BH27</f>
        <v>0</v>
      </c>
      <c r="H18" s="35">
        <f>Data!BE27</f>
        <v>0</v>
      </c>
      <c r="I18" s="35">
        <f>Data!BK27</f>
        <v>0</v>
      </c>
      <c r="J18" s="14"/>
      <c r="K18" s="33"/>
    </row>
    <row r="19" spans="1:11" ht="13.9" customHeight="1" x14ac:dyDescent="0.25">
      <c r="A19" s="34" t="s">
        <v>330</v>
      </c>
      <c r="B19" s="35">
        <f>Data!AO27</f>
        <v>0</v>
      </c>
      <c r="C19" s="35">
        <f>Data!AW27</f>
        <v>0</v>
      </c>
      <c r="D19" s="35">
        <f>Data!AS27</f>
        <v>0</v>
      </c>
      <c r="E19" s="36">
        <f>Data!AZ27</f>
        <v>0</v>
      </c>
      <c r="F19" s="35">
        <f t="shared" ref="F19:F20" si="0">C19-E19</f>
        <v>0</v>
      </c>
      <c r="G19" s="35">
        <f>Data!BI27</f>
        <v>0</v>
      </c>
      <c r="H19" s="35">
        <f>Data!BF27</f>
        <v>0</v>
      </c>
      <c r="I19" s="35">
        <f>Data!BL27</f>
        <v>0</v>
      </c>
      <c r="J19" s="14"/>
      <c r="K19" s="33"/>
    </row>
    <row r="20" spans="1:11" ht="13.9" customHeight="1" x14ac:dyDescent="0.25">
      <c r="A20" s="34" t="s">
        <v>331</v>
      </c>
      <c r="B20" s="35">
        <f>Data!AP27</f>
        <v>0</v>
      </c>
      <c r="C20" s="35">
        <f>Data!AX27</f>
        <v>0</v>
      </c>
      <c r="D20" s="35">
        <f>Data!AT27</f>
        <v>0</v>
      </c>
      <c r="E20" s="36">
        <f>Data!BA27</f>
        <v>0</v>
      </c>
      <c r="F20" s="35">
        <f t="shared" si="0"/>
        <v>0</v>
      </c>
      <c r="G20" s="35">
        <f>Data!BJ27</f>
        <v>0</v>
      </c>
      <c r="H20" s="35">
        <f>Data!BG27</f>
        <v>0</v>
      </c>
      <c r="I20" s="35">
        <f>Data!BM27</f>
        <v>0</v>
      </c>
      <c r="J20" s="14"/>
      <c r="K20" s="33"/>
    </row>
    <row r="21" spans="1:11" ht="13.9" customHeight="1" x14ac:dyDescent="0.25">
      <c r="A21" s="34" t="s">
        <v>348</v>
      </c>
      <c r="B21" s="35">
        <f>Data!T27</f>
        <v>0</v>
      </c>
      <c r="C21" s="35"/>
      <c r="D21" s="35">
        <f>Data!U27</f>
        <v>0</v>
      </c>
      <c r="E21" s="37"/>
      <c r="F21" s="35"/>
      <c r="G21" s="35">
        <f>SUM(G18:G20)</f>
        <v>0</v>
      </c>
      <c r="H21" s="35">
        <f>SUM(H18:H20)</f>
        <v>0</v>
      </c>
      <c r="I21" s="35">
        <f>SUM(I18:I20)</f>
        <v>0</v>
      </c>
      <c r="J21" s="38"/>
      <c r="K21" s="19"/>
    </row>
    <row r="22" spans="1:11" ht="13.9" customHeight="1" x14ac:dyDescent="0.25">
      <c r="A22" s="39"/>
      <c r="B22" s="40"/>
      <c r="C22" s="40"/>
      <c r="D22" s="40"/>
      <c r="E22" s="41"/>
      <c r="F22" s="40"/>
      <c r="G22" s="40"/>
      <c r="H22" s="40"/>
      <c r="I22" s="40"/>
      <c r="J22" s="38"/>
      <c r="K22" s="19"/>
    </row>
    <row r="23" spans="1:11" ht="13.9" customHeight="1" thickBot="1" x14ac:dyDescent="0.3">
      <c r="A23" s="100" t="s">
        <v>349</v>
      </c>
      <c r="B23" s="101"/>
      <c r="C23" s="44">
        <f>Data!Y27</f>
        <v>0</v>
      </c>
      <c r="D23" s="17"/>
      <c r="E23" s="46"/>
      <c r="F23" s="63"/>
      <c r="G23" s="46"/>
      <c r="H23" s="5"/>
      <c r="I23" s="46"/>
      <c r="J23" s="47"/>
      <c r="K23" s="19"/>
    </row>
    <row r="24" spans="1:11" ht="13.9" customHeight="1" x14ac:dyDescent="0.25">
      <c r="A24" s="19"/>
      <c r="B24" s="19"/>
      <c r="C24" s="33"/>
      <c r="D24" s="19"/>
      <c r="E24" s="33"/>
      <c r="F24" s="19"/>
      <c r="G24" s="19"/>
      <c r="H24" s="19"/>
      <c r="I24" s="19"/>
      <c r="J24" s="19"/>
      <c r="K24" s="19"/>
    </row>
    <row r="25" spans="1:11" ht="13.9" customHeight="1" thickBot="1" x14ac:dyDescent="0.3">
      <c r="A25" s="18" t="s">
        <v>376</v>
      </c>
      <c r="B25" s="19"/>
      <c r="C25" s="33"/>
      <c r="D25" s="19"/>
      <c r="E25" s="33"/>
      <c r="F25" s="19"/>
      <c r="G25" s="19"/>
      <c r="H25" s="19"/>
      <c r="I25" s="19"/>
      <c r="J25" s="19"/>
      <c r="K25" s="19"/>
    </row>
    <row r="26" spans="1:11" ht="13.9" customHeight="1" x14ac:dyDescent="0.25">
      <c r="A26" s="3"/>
      <c r="B26" s="48" t="s">
        <v>350</v>
      </c>
      <c r="C26" s="48" t="s">
        <v>351</v>
      </c>
      <c r="D26" s="48" t="s">
        <v>352</v>
      </c>
      <c r="E26" s="48" t="s">
        <v>353</v>
      </c>
      <c r="F26" s="48" t="s">
        <v>354</v>
      </c>
      <c r="G26" s="65" t="s">
        <v>5</v>
      </c>
      <c r="H26" s="43"/>
      <c r="I26" s="43"/>
      <c r="J26" s="43"/>
      <c r="K26" s="43"/>
    </row>
    <row r="27" spans="1:11" ht="13.9" customHeight="1" x14ac:dyDescent="0.25">
      <c r="A27" s="51" t="s">
        <v>5</v>
      </c>
      <c r="B27" s="52" t="s">
        <v>355</v>
      </c>
      <c r="C27" s="52" t="s">
        <v>355</v>
      </c>
      <c r="D27" s="52" t="s">
        <v>340</v>
      </c>
      <c r="E27" s="52" t="s">
        <v>340</v>
      </c>
      <c r="F27" s="52" t="s">
        <v>356</v>
      </c>
      <c r="G27" s="66" t="s">
        <v>357</v>
      </c>
      <c r="H27" s="43"/>
      <c r="I27" s="43"/>
      <c r="J27" s="43"/>
      <c r="K27" s="43"/>
    </row>
    <row r="28" spans="1:11" ht="13.9" customHeight="1" x14ac:dyDescent="0.25">
      <c r="A28" s="53" t="s">
        <v>329</v>
      </c>
      <c r="B28" s="35">
        <f>Data!L43</f>
        <v>0</v>
      </c>
      <c r="C28" s="35">
        <f>Data!M43</f>
        <v>0</v>
      </c>
      <c r="D28" s="35" t="e">
        <f>(B28/C28)*5</f>
        <v>#DIV/0!</v>
      </c>
      <c r="E28" s="35">
        <f>Data!P43</f>
        <v>0</v>
      </c>
      <c r="F28" s="35" t="e">
        <f>E28-D28</f>
        <v>#DIV/0!</v>
      </c>
      <c r="G28" s="67">
        <f>Data!N43</f>
        <v>0</v>
      </c>
      <c r="H28" s="43"/>
      <c r="I28" s="43"/>
      <c r="J28" s="43"/>
      <c r="K28" s="43"/>
    </row>
    <row r="29" spans="1:11" ht="13.9" customHeight="1" x14ac:dyDescent="0.25">
      <c r="A29" s="53" t="s">
        <v>330</v>
      </c>
      <c r="B29" s="35">
        <f>Data!L44</f>
        <v>0</v>
      </c>
      <c r="C29" s="35">
        <f>Data!M44</f>
        <v>0</v>
      </c>
      <c r="D29" s="35" t="e">
        <f t="shared" ref="D29:D30" si="1">(B29/C29)*5</f>
        <v>#DIV/0!</v>
      </c>
      <c r="E29" s="35">
        <f>Data!P44</f>
        <v>0</v>
      </c>
      <c r="F29" s="35" t="e">
        <f t="shared" ref="F29:F30" si="2">E29-D29</f>
        <v>#DIV/0!</v>
      </c>
      <c r="G29" s="67">
        <f>Data!N44</f>
        <v>0</v>
      </c>
      <c r="H29" s="43"/>
      <c r="I29" s="43"/>
      <c r="J29" s="43"/>
      <c r="K29" s="43"/>
    </row>
    <row r="30" spans="1:11" ht="13.9" customHeight="1" x14ac:dyDescent="0.25">
      <c r="A30" s="53" t="s">
        <v>331</v>
      </c>
      <c r="B30" s="35">
        <f>Data!L45</f>
        <v>0</v>
      </c>
      <c r="C30" s="35">
        <f>Data!M45</f>
        <v>0</v>
      </c>
      <c r="D30" s="35" t="e">
        <f t="shared" si="1"/>
        <v>#DIV/0!</v>
      </c>
      <c r="E30" s="35">
        <f>Data!P45</f>
        <v>0</v>
      </c>
      <c r="F30" s="35" t="e">
        <f t="shared" si="2"/>
        <v>#DIV/0!</v>
      </c>
      <c r="G30" s="67">
        <f>Data!N45</f>
        <v>0</v>
      </c>
      <c r="H30" s="43"/>
      <c r="I30" s="43"/>
      <c r="J30" s="43"/>
      <c r="K30" s="43"/>
    </row>
    <row r="31" spans="1:11" ht="13.9" customHeight="1" thickBot="1" x14ac:dyDescent="0.3">
      <c r="A31" s="46"/>
      <c r="B31" s="46"/>
      <c r="C31" s="64"/>
      <c r="D31" s="46"/>
      <c r="E31" s="64"/>
      <c r="F31" s="46"/>
      <c r="G31" s="68"/>
      <c r="H31" s="19"/>
      <c r="I31" s="19"/>
      <c r="J31" s="19"/>
      <c r="K31" s="19"/>
    </row>
    <row r="32" spans="1:11" ht="13.9" customHeight="1" x14ac:dyDescent="0.25">
      <c r="A32" s="43"/>
      <c r="B32" s="43"/>
      <c r="C32" s="13"/>
      <c r="D32" s="43"/>
      <c r="E32" s="13"/>
      <c r="F32" s="43"/>
      <c r="G32" s="43"/>
      <c r="H32" s="19"/>
      <c r="I32" s="19"/>
      <c r="J32" s="19"/>
      <c r="K32" s="19"/>
    </row>
    <row r="33" spans="1:11" ht="13.9" customHeight="1" thickBot="1" x14ac:dyDescent="0.3">
      <c r="A33" s="18" t="s">
        <v>375</v>
      </c>
      <c r="B33" s="19"/>
      <c r="C33" s="33"/>
      <c r="D33" s="19"/>
      <c r="E33" s="33"/>
      <c r="F33" s="19"/>
      <c r="G33" s="19"/>
      <c r="H33" s="19"/>
      <c r="I33" s="19"/>
      <c r="J33" s="19"/>
      <c r="K33" s="19"/>
    </row>
    <row r="34" spans="1:11" ht="13.9" customHeight="1" x14ac:dyDescent="0.25">
      <c r="A34" s="54" t="s">
        <v>342</v>
      </c>
      <c r="B34" s="48" t="s">
        <v>378</v>
      </c>
      <c r="C34" s="48" t="s">
        <v>358</v>
      </c>
      <c r="D34" s="65" t="s">
        <v>379</v>
      </c>
      <c r="E34" s="13"/>
      <c r="G34" s="19"/>
      <c r="H34" s="19"/>
      <c r="I34" s="19"/>
      <c r="J34" s="19"/>
      <c r="K34" s="19"/>
    </row>
    <row r="35" spans="1:11" ht="13.9" customHeight="1" x14ac:dyDescent="0.25">
      <c r="A35" s="56" t="s">
        <v>359</v>
      </c>
      <c r="B35" s="52" t="s">
        <v>360</v>
      </c>
      <c r="C35" s="52" t="s">
        <v>361</v>
      </c>
      <c r="D35" s="66" t="s">
        <v>362</v>
      </c>
      <c r="E35" s="13"/>
      <c r="G35" s="19"/>
      <c r="H35" s="19"/>
      <c r="I35" s="19"/>
      <c r="J35" s="19"/>
      <c r="K35" s="19"/>
    </row>
    <row r="36" spans="1:11" ht="13.9" customHeight="1" thickBot="1" x14ac:dyDescent="0.3">
      <c r="A36" s="58">
        <f>Data!K27</f>
        <v>0</v>
      </c>
      <c r="B36" s="45">
        <f>Data!J27</f>
        <v>0</v>
      </c>
      <c r="C36" s="45">
        <f>Data!R27</f>
        <v>0</v>
      </c>
      <c r="D36" s="73">
        <f>Data!Z27</f>
        <v>0</v>
      </c>
      <c r="E36" s="40"/>
      <c r="G36" s="19"/>
      <c r="H36" s="19"/>
      <c r="I36" s="19"/>
      <c r="J36" s="19"/>
      <c r="K36" s="19"/>
    </row>
    <row r="37" spans="1:11" ht="13.9" customHeight="1" x14ac:dyDescent="0.25">
      <c r="A37" s="40"/>
      <c r="B37" s="40"/>
      <c r="C37" s="40"/>
      <c r="D37" s="40"/>
      <c r="E37" s="40"/>
      <c r="F37" s="40"/>
      <c r="G37" s="19"/>
      <c r="H37" s="19"/>
      <c r="I37" s="19"/>
      <c r="J37" s="19"/>
      <c r="K37" s="19"/>
    </row>
    <row r="38" spans="1:11" ht="13.9" customHeight="1" thickBot="1" x14ac:dyDescent="0.3">
      <c r="A38" s="18" t="s">
        <v>377</v>
      </c>
      <c r="B38" s="19"/>
      <c r="C38" s="33"/>
      <c r="D38" s="19"/>
      <c r="E38" s="33"/>
      <c r="F38" s="19"/>
      <c r="G38" s="19"/>
      <c r="H38" s="19"/>
      <c r="I38" s="19"/>
      <c r="J38" s="19"/>
      <c r="K38" s="19"/>
    </row>
    <row r="39" spans="1:11" ht="13.9" customHeight="1" x14ac:dyDescent="0.25">
      <c r="A39" s="69" t="s">
        <v>225</v>
      </c>
      <c r="B39" s="48" t="s">
        <v>342</v>
      </c>
      <c r="C39" s="70" t="s">
        <v>378</v>
      </c>
      <c r="D39" s="48" t="s">
        <v>358</v>
      </c>
      <c r="E39" s="55" t="s">
        <v>379</v>
      </c>
      <c r="F39" s="13"/>
      <c r="H39" s="19"/>
      <c r="I39" s="19"/>
      <c r="J39" s="19"/>
      <c r="K39" s="19"/>
    </row>
    <row r="40" spans="1:11" ht="13.9" customHeight="1" x14ac:dyDescent="0.25">
      <c r="A40" s="72"/>
      <c r="B40" s="52" t="s">
        <v>359</v>
      </c>
      <c r="C40" s="71" t="s">
        <v>360</v>
      </c>
      <c r="D40" s="52" t="s">
        <v>361</v>
      </c>
      <c r="E40" s="57" t="s">
        <v>362</v>
      </c>
      <c r="F40" s="13"/>
      <c r="H40" s="19"/>
      <c r="I40" s="19"/>
      <c r="J40" s="19"/>
      <c r="K40" s="19"/>
    </row>
    <row r="41" spans="1:11" ht="13.9" customHeight="1" x14ac:dyDescent="0.25">
      <c r="A41" s="74">
        <f>Data!AA31</f>
        <v>0</v>
      </c>
      <c r="B41" s="35">
        <f>Data!K31</f>
        <v>0</v>
      </c>
      <c r="C41" s="35">
        <f>Data!J31</f>
        <v>0</v>
      </c>
      <c r="D41" s="35">
        <f>Data!R31</f>
        <v>0</v>
      </c>
      <c r="E41" s="42">
        <f>Data!Z31</f>
        <v>0</v>
      </c>
      <c r="F41" s="40"/>
      <c r="G41" s="40"/>
      <c r="H41" s="19"/>
      <c r="I41" s="19"/>
      <c r="J41" s="19"/>
      <c r="K41" s="19"/>
    </row>
    <row r="42" spans="1:11" ht="13.9" customHeight="1" x14ac:dyDescent="0.25">
      <c r="A42" s="74">
        <f>Data!AA35</f>
        <v>0</v>
      </c>
      <c r="B42" s="35">
        <f>Data!K35</f>
        <v>0</v>
      </c>
      <c r="C42" s="35">
        <f>Data!J35</f>
        <v>0</v>
      </c>
      <c r="D42" s="35">
        <f>Data!R35</f>
        <v>0</v>
      </c>
      <c r="E42" s="42">
        <f>Data!Z35</f>
        <v>0</v>
      </c>
      <c r="F42" s="40"/>
      <c r="G42" s="40"/>
      <c r="H42" s="19"/>
      <c r="I42" s="19"/>
      <c r="J42" s="19"/>
      <c r="K42" s="19"/>
    </row>
    <row r="43" spans="1:11" ht="13.9" customHeight="1" thickBot="1" x14ac:dyDescent="0.3">
      <c r="A43" s="58">
        <f>Data!AA39</f>
        <v>0</v>
      </c>
      <c r="B43" s="45">
        <f>Data!K39</f>
        <v>0</v>
      </c>
      <c r="C43" s="45">
        <f>Data!J39</f>
        <v>0</v>
      </c>
      <c r="D43" s="45">
        <f>Data!R39</f>
        <v>0</v>
      </c>
      <c r="E43" s="59">
        <f>Data!Z39</f>
        <v>0</v>
      </c>
      <c r="F43" s="40"/>
      <c r="G43" s="40"/>
      <c r="H43" s="19"/>
      <c r="I43" s="19"/>
      <c r="J43" s="19"/>
      <c r="K43" s="19"/>
    </row>
    <row r="44" spans="1:11" ht="13.9" customHeight="1" x14ac:dyDescent="0.25">
      <c r="A44" s="19"/>
      <c r="B44" s="19"/>
      <c r="C44" s="33"/>
      <c r="D44" s="19"/>
      <c r="E44" s="33"/>
      <c r="F44" s="19"/>
      <c r="G44" s="19"/>
      <c r="H44" s="19"/>
      <c r="I44" s="19"/>
      <c r="J44" s="19"/>
      <c r="K44" s="19"/>
    </row>
    <row r="45" spans="1:11" ht="13.9" customHeight="1" thickBot="1" x14ac:dyDescent="0.3">
      <c r="A45" s="19"/>
      <c r="B45" s="19"/>
      <c r="C45" s="33"/>
      <c r="D45" s="19"/>
      <c r="E45" s="33"/>
      <c r="F45" s="19"/>
      <c r="G45" s="19"/>
      <c r="H45" s="19"/>
      <c r="I45" s="19"/>
      <c r="J45" s="19"/>
      <c r="K45" s="19"/>
    </row>
    <row r="46" spans="1:11" ht="13.9" customHeight="1" x14ac:dyDescent="0.25">
      <c r="A46" s="23" t="s">
        <v>363</v>
      </c>
      <c r="B46" s="49"/>
      <c r="C46" s="60"/>
      <c r="D46" s="49"/>
      <c r="E46" s="60"/>
      <c r="F46" s="24"/>
      <c r="G46" s="10" t="s">
        <v>364</v>
      </c>
      <c r="H46" s="49"/>
      <c r="I46" s="24"/>
      <c r="J46" s="10" t="s">
        <v>365</v>
      </c>
      <c r="K46" s="50"/>
    </row>
    <row r="47" spans="1:11" ht="13.9" customHeight="1" x14ac:dyDescent="0.25">
      <c r="A47" s="91">
        <f>Data!C7</f>
        <v>0</v>
      </c>
      <c r="B47" s="92"/>
      <c r="C47" s="92"/>
      <c r="D47" s="92"/>
      <c r="E47" s="92"/>
      <c r="F47" s="93"/>
      <c r="G47" s="94">
        <f>Data!J7</f>
        <v>0</v>
      </c>
      <c r="H47" s="92"/>
      <c r="I47" s="93"/>
      <c r="J47" s="95">
        <f>Data!G7</f>
        <v>0</v>
      </c>
      <c r="K47" s="96"/>
    </row>
    <row r="48" spans="1:11" ht="13.9" customHeight="1" thickBot="1" x14ac:dyDescent="0.3">
      <c r="A48" s="97">
        <f>Data!D7</f>
        <v>0</v>
      </c>
      <c r="B48" s="98"/>
      <c r="C48" s="98"/>
      <c r="D48" s="98"/>
      <c r="E48" s="98"/>
      <c r="F48" s="99"/>
      <c r="G48" s="61"/>
      <c r="H48" s="46"/>
      <c r="I48" s="62"/>
      <c r="J48" s="61"/>
      <c r="K48" s="47"/>
    </row>
    <row r="49" spans="1:11" ht="12" customHeight="1" x14ac:dyDescent="0.25">
      <c r="A49" s="19"/>
      <c r="B49" s="19"/>
      <c r="C49" s="33"/>
      <c r="D49" s="19"/>
      <c r="E49" s="33"/>
      <c r="F49" s="19"/>
      <c r="G49" s="19"/>
      <c r="H49" s="19"/>
      <c r="I49" s="19"/>
      <c r="J49" s="19"/>
      <c r="K49" s="19"/>
    </row>
    <row r="50" spans="1:11" ht="12" customHeight="1" x14ac:dyDescent="0.25">
      <c r="A50" s="19"/>
      <c r="B50" s="19"/>
      <c r="C50" s="33"/>
      <c r="D50" s="19"/>
      <c r="E50" s="33"/>
      <c r="F50" s="19"/>
      <c r="G50" s="19"/>
      <c r="H50" s="19"/>
      <c r="I50" s="19"/>
      <c r="J50" s="19"/>
      <c r="K50" s="19"/>
    </row>
    <row r="51" spans="1:11" ht="12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ht="12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1" ht="12" customHeight="1" x14ac:dyDescent="0.25">
      <c r="C53" s="19"/>
    </row>
    <row r="54" spans="1:11" ht="12" customHeight="1" x14ac:dyDescent="0.25">
      <c r="C54" s="19"/>
    </row>
    <row r="55" spans="1:11" ht="12" customHeight="1" x14ac:dyDescent="0.25">
      <c r="C55" s="19"/>
    </row>
    <row r="56" spans="1:11" ht="12" customHeight="1" x14ac:dyDescent="0.25">
      <c r="C56" s="19"/>
    </row>
    <row r="57" spans="1:11" ht="12" customHeight="1" x14ac:dyDescent="0.25">
      <c r="C57" s="19"/>
    </row>
    <row r="58" spans="1:11" ht="12" customHeight="1" x14ac:dyDescent="0.25">
      <c r="C58" s="19"/>
    </row>
    <row r="59" spans="1:11" ht="12" customHeight="1" x14ac:dyDescent="0.25">
      <c r="C59" s="19"/>
    </row>
    <row r="60" spans="1:11" ht="12" customHeight="1" x14ac:dyDescent="0.25">
      <c r="C60" s="19"/>
    </row>
    <row r="61" spans="1:11" ht="12" customHeight="1" x14ac:dyDescent="0.25">
      <c r="C61" s="19"/>
    </row>
    <row r="62" spans="1:11" ht="12" customHeight="1" x14ac:dyDescent="0.25">
      <c r="C62" s="19"/>
    </row>
    <row r="63" spans="1:11" ht="12" customHeight="1" x14ac:dyDescent="0.25"/>
    <row r="64" spans="1:11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</sheetData>
  <mergeCells count="20">
    <mergeCell ref="A47:F47"/>
    <mergeCell ref="G47:I47"/>
    <mergeCell ref="J47:K47"/>
    <mergeCell ref="A48:F48"/>
    <mergeCell ref="I10:J10"/>
    <mergeCell ref="E11:F11"/>
    <mergeCell ref="G11:H11"/>
    <mergeCell ref="I11:J11"/>
    <mergeCell ref="A23:B23"/>
    <mergeCell ref="E12:F12"/>
    <mergeCell ref="G12:H12"/>
    <mergeCell ref="I12:J12"/>
    <mergeCell ref="A13:C13"/>
    <mergeCell ref="A14:C14"/>
    <mergeCell ref="B4:D4"/>
    <mergeCell ref="B5:D5"/>
    <mergeCell ref="F5:H5"/>
    <mergeCell ref="B6:D6"/>
    <mergeCell ref="E10:F10"/>
    <mergeCell ref="G10:H10"/>
  </mergeCell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9"/>
  <sheetViews>
    <sheetView topLeftCell="B1" workbookViewId="0">
      <selection activeCell="H26" sqref="H26"/>
    </sheetView>
  </sheetViews>
  <sheetFormatPr defaultRowHeight="15" x14ac:dyDescent="0.25"/>
  <cols>
    <col min="1" max="1" width="51.28515625" customWidth="1"/>
    <col min="3" max="3" width="14.85546875" bestFit="1" customWidth="1"/>
    <col min="4" max="4" width="20.85546875" bestFit="1" customWidth="1"/>
    <col min="5" max="5" width="18.85546875" bestFit="1" customWidth="1"/>
    <col min="6" max="6" width="20.85546875" bestFit="1" customWidth="1"/>
    <col min="8" max="8" width="20.5703125" bestFit="1" customWidth="1"/>
    <col min="9" max="9" width="14.85546875" bestFit="1" customWidth="1"/>
    <col min="10" max="10" width="18.5703125" bestFit="1" customWidth="1"/>
    <col min="15" max="15" width="22" bestFit="1" customWidth="1"/>
    <col min="17" max="17" width="14.85546875" bestFit="1" customWidth="1"/>
    <col min="35" max="35" width="14.140625" bestFit="1" customWidth="1"/>
  </cols>
  <sheetData>
    <row r="1" spans="1:106" ht="14.45" x14ac:dyDescent="0.3">
      <c r="A1" t="s">
        <v>8</v>
      </c>
    </row>
    <row r="2" spans="1:106" ht="14.45" x14ac:dyDescent="0.3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3</v>
      </c>
      <c r="G2" t="s">
        <v>14</v>
      </c>
      <c r="H2" t="s">
        <v>15</v>
      </c>
      <c r="I2" t="s">
        <v>16</v>
      </c>
      <c r="J2" t="s">
        <v>0</v>
      </c>
      <c r="K2" t="s">
        <v>1</v>
      </c>
      <c r="L2" t="s">
        <v>2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AG2" t="s">
        <v>37</v>
      </c>
      <c r="AH2" t="s">
        <v>38</v>
      </c>
      <c r="AI2" t="s">
        <v>39</v>
      </c>
      <c r="AJ2" t="s">
        <v>40</v>
      </c>
      <c r="AK2" t="s">
        <v>41</v>
      </c>
      <c r="AL2" t="s">
        <v>42</v>
      </c>
      <c r="AM2" t="s">
        <v>43</v>
      </c>
      <c r="AN2" t="s">
        <v>44</v>
      </c>
      <c r="AO2" t="s">
        <v>45</v>
      </c>
      <c r="AP2" t="s">
        <v>46</v>
      </c>
      <c r="AQ2" t="s">
        <v>47</v>
      </c>
      <c r="AR2" t="s">
        <v>48</v>
      </c>
      <c r="AS2" t="s">
        <v>49</v>
      </c>
      <c r="AT2" t="s">
        <v>50</v>
      </c>
      <c r="AU2" t="s">
        <v>51</v>
      </c>
      <c r="AV2" t="s">
        <v>52</v>
      </c>
      <c r="AW2" t="s">
        <v>53</v>
      </c>
      <c r="AX2" t="s">
        <v>54</v>
      </c>
      <c r="AY2" t="s">
        <v>55</v>
      </c>
      <c r="AZ2" t="s">
        <v>56</v>
      </c>
      <c r="BA2" t="s">
        <v>57</v>
      </c>
      <c r="BB2" t="s">
        <v>58</v>
      </c>
      <c r="BC2" t="s">
        <v>59</v>
      </c>
      <c r="BD2" t="s">
        <v>60</v>
      </c>
      <c r="BE2" t="s">
        <v>61</v>
      </c>
      <c r="BF2" t="s">
        <v>62</v>
      </c>
      <c r="BG2" t="s">
        <v>63</v>
      </c>
      <c r="BH2" t="s">
        <v>64</v>
      </c>
      <c r="BI2" t="s">
        <v>65</v>
      </c>
      <c r="BJ2" t="s">
        <v>66</v>
      </c>
      <c r="BK2" t="s">
        <v>67</v>
      </c>
      <c r="BL2" t="s">
        <v>68</v>
      </c>
      <c r="BM2" t="s">
        <v>69</v>
      </c>
      <c r="BN2" t="s">
        <v>70</v>
      </c>
      <c r="BO2" t="s">
        <v>71</v>
      </c>
      <c r="BP2" t="s">
        <v>72</v>
      </c>
      <c r="BQ2" t="s">
        <v>73</v>
      </c>
      <c r="BR2" t="s">
        <v>74</v>
      </c>
      <c r="BS2" t="s">
        <v>75</v>
      </c>
      <c r="BT2" t="s">
        <v>76</v>
      </c>
      <c r="BU2" t="s">
        <v>77</v>
      </c>
      <c r="BV2" t="s">
        <v>78</v>
      </c>
      <c r="BW2" t="s">
        <v>79</v>
      </c>
      <c r="BX2" t="s">
        <v>80</v>
      </c>
      <c r="BY2" t="s">
        <v>81</v>
      </c>
      <c r="BZ2" t="s">
        <v>82</v>
      </c>
      <c r="CA2" t="s">
        <v>83</v>
      </c>
      <c r="CB2" t="s">
        <v>84</v>
      </c>
      <c r="CC2" t="s">
        <v>85</v>
      </c>
      <c r="CD2" t="s">
        <v>86</v>
      </c>
      <c r="CE2" t="s">
        <v>87</v>
      </c>
      <c r="CF2" t="s">
        <v>88</v>
      </c>
      <c r="CG2" t="s">
        <v>89</v>
      </c>
      <c r="CH2" t="s">
        <v>90</v>
      </c>
      <c r="CI2" t="s">
        <v>91</v>
      </c>
      <c r="CJ2" t="s">
        <v>92</v>
      </c>
      <c r="CK2" t="s">
        <v>93</v>
      </c>
      <c r="CL2" t="s">
        <v>94</v>
      </c>
      <c r="CM2" t="s">
        <v>95</v>
      </c>
      <c r="CN2" t="s">
        <v>96</v>
      </c>
      <c r="CO2" t="s">
        <v>97</v>
      </c>
      <c r="CP2" t="s">
        <v>98</v>
      </c>
      <c r="CQ2" t="s">
        <v>99</v>
      </c>
      <c r="CR2" t="s">
        <v>100</v>
      </c>
      <c r="CS2" t="s">
        <v>101</v>
      </c>
      <c r="CT2" t="s">
        <v>102</v>
      </c>
      <c r="CU2" t="s">
        <v>103</v>
      </c>
      <c r="CV2" t="s">
        <v>104</v>
      </c>
      <c r="CW2" t="s">
        <v>105</v>
      </c>
      <c r="CX2" t="s">
        <v>106</v>
      </c>
      <c r="CY2" t="s">
        <v>107</v>
      </c>
      <c r="CZ2" t="s">
        <v>108</v>
      </c>
      <c r="DA2" t="s">
        <v>109</v>
      </c>
      <c r="DB2" t="s">
        <v>110</v>
      </c>
    </row>
    <row r="3" spans="1:106" ht="14.45" x14ac:dyDescent="0.3">
      <c r="D3" s="1"/>
      <c r="AF3" s="1"/>
      <c r="AI3" s="1"/>
    </row>
    <row r="5" spans="1:106" ht="14.45" x14ac:dyDescent="0.3">
      <c r="A5" t="s">
        <v>111</v>
      </c>
    </row>
    <row r="6" spans="1:106" ht="14.45" x14ac:dyDescent="0.3">
      <c r="A6" t="s">
        <v>112</v>
      </c>
      <c r="B6" t="s">
        <v>9</v>
      </c>
      <c r="C6" t="s">
        <v>113</v>
      </c>
      <c r="D6" t="s">
        <v>114</v>
      </c>
      <c r="E6" t="s">
        <v>115</v>
      </c>
      <c r="F6" t="s">
        <v>116</v>
      </c>
      <c r="G6" t="s">
        <v>117</v>
      </c>
      <c r="H6" t="s">
        <v>118</v>
      </c>
      <c r="I6" t="s">
        <v>119</v>
      </c>
      <c r="J6" t="s">
        <v>36</v>
      </c>
      <c r="K6" t="s">
        <v>120</v>
      </c>
      <c r="L6" t="s">
        <v>10</v>
      </c>
      <c r="M6" t="s">
        <v>121</v>
      </c>
      <c r="N6" t="s">
        <v>122</v>
      </c>
      <c r="O6" t="s">
        <v>123</v>
      </c>
      <c r="P6" t="s">
        <v>124</v>
      </c>
      <c r="Q6" t="s">
        <v>125</v>
      </c>
      <c r="R6" t="s">
        <v>126</v>
      </c>
      <c r="S6" t="s">
        <v>127</v>
      </c>
      <c r="T6" t="s">
        <v>128</v>
      </c>
      <c r="U6" t="s">
        <v>129</v>
      </c>
      <c r="V6" t="s">
        <v>130</v>
      </c>
      <c r="W6" t="s">
        <v>131</v>
      </c>
      <c r="X6" t="s">
        <v>132</v>
      </c>
      <c r="Y6" t="s">
        <v>133</v>
      </c>
      <c r="Z6" t="s">
        <v>134</v>
      </c>
      <c r="AA6" t="s">
        <v>135</v>
      </c>
      <c r="AB6" t="s">
        <v>136</v>
      </c>
      <c r="AC6" t="s">
        <v>137</v>
      </c>
      <c r="AD6" t="s">
        <v>138</v>
      </c>
      <c r="AE6" t="s">
        <v>139</v>
      </c>
      <c r="AF6" t="s">
        <v>140</v>
      </c>
      <c r="AG6" t="s">
        <v>141</v>
      </c>
      <c r="AH6" t="s">
        <v>142</v>
      </c>
      <c r="AI6" t="s">
        <v>143</v>
      </c>
      <c r="AJ6" t="s">
        <v>144</v>
      </c>
      <c r="AK6" t="s">
        <v>145</v>
      </c>
      <c r="AL6" t="s">
        <v>146</v>
      </c>
      <c r="AM6" t="s">
        <v>147</v>
      </c>
      <c r="AN6" t="s">
        <v>148</v>
      </c>
      <c r="AO6" t="s">
        <v>149</v>
      </c>
      <c r="AP6" t="s">
        <v>150</v>
      </c>
      <c r="AQ6" t="s">
        <v>151</v>
      </c>
      <c r="AR6" t="s">
        <v>152</v>
      </c>
      <c r="AS6" t="s">
        <v>153</v>
      </c>
      <c r="AT6" t="s">
        <v>154</v>
      </c>
      <c r="AU6" t="s">
        <v>155</v>
      </c>
      <c r="AV6" t="s">
        <v>156</v>
      </c>
      <c r="AW6" t="s">
        <v>157</v>
      </c>
      <c r="AX6" t="s">
        <v>158</v>
      </c>
      <c r="AY6" t="s">
        <v>159</v>
      </c>
      <c r="AZ6" t="s">
        <v>160</v>
      </c>
      <c r="BA6" t="s">
        <v>161</v>
      </c>
      <c r="BB6" t="s">
        <v>162</v>
      </c>
      <c r="BC6" t="s">
        <v>163</v>
      </c>
      <c r="BD6" t="s">
        <v>164</v>
      </c>
      <c r="BE6" t="s">
        <v>165</v>
      </c>
      <c r="BF6" t="s">
        <v>166</v>
      </c>
      <c r="BG6" t="s">
        <v>167</v>
      </c>
      <c r="BH6" t="s">
        <v>168</v>
      </c>
      <c r="BI6" t="s">
        <v>169</v>
      </c>
      <c r="BJ6" t="s">
        <v>170</v>
      </c>
      <c r="BK6" t="s">
        <v>171</v>
      </c>
      <c r="BL6" t="s">
        <v>172</v>
      </c>
      <c r="BM6" t="s">
        <v>173</v>
      </c>
      <c r="BN6" t="s">
        <v>174</v>
      </c>
      <c r="BO6" t="s">
        <v>175</v>
      </c>
      <c r="BP6" t="s">
        <v>176</v>
      </c>
      <c r="BQ6" t="s">
        <v>177</v>
      </c>
      <c r="BR6" t="s">
        <v>178</v>
      </c>
      <c r="BS6" t="s">
        <v>179</v>
      </c>
      <c r="BT6" t="s">
        <v>180</v>
      </c>
    </row>
    <row r="7" spans="1:106" ht="14.45" x14ac:dyDescent="0.3">
      <c r="H7" s="1"/>
      <c r="I7" s="1"/>
      <c r="J7" s="1"/>
    </row>
    <row r="9" spans="1:106" ht="14.45" x14ac:dyDescent="0.3">
      <c r="A9" t="s">
        <v>7</v>
      </c>
    </row>
    <row r="10" spans="1:106" ht="14.45" x14ac:dyDescent="0.3">
      <c r="A10" t="s">
        <v>31</v>
      </c>
      <c r="B10" t="s">
        <v>181</v>
      </c>
      <c r="C10" t="s">
        <v>182</v>
      </c>
      <c r="D10" t="s">
        <v>183</v>
      </c>
      <c r="E10" t="s">
        <v>184</v>
      </c>
      <c r="F10" t="s">
        <v>4</v>
      </c>
      <c r="G10" t="s">
        <v>185</v>
      </c>
      <c r="H10" t="s">
        <v>186</v>
      </c>
      <c r="I10" t="s">
        <v>187</v>
      </c>
      <c r="J10" t="s">
        <v>110</v>
      </c>
      <c r="K10" t="s">
        <v>188</v>
      </c>
      <c r="L10" t="s">
        <v>189</v>
      </c>
      <c r="M10" t="s">
        <v>190</v>
      </c>
      <c r="N10" t="s">
        <v>35</v>
      </c>
      <c r="O10" t="s">
        <v>36</v>
      </c>
      <c r="P10" t="s">
        <v>46</v>
      </c>
      <c r="Q10" t="s">
        <v>191</v>
      </c>
      <c r="R10" t="s">
        <v>192</v>
      </c>
      <c r="S10" t="s">
        <v>193</v>
      </c>
      <c r="T10" t="s">
        <v>194</v>
      </c>
    </row>
    <row r="11" spans="1:106" ht="14.45" x14ac:dyDescent="0.3">
      <c r="O11" s="1"/>
    </row>
    <row r="13" spans="1:106" ht="14.45" x14ac:dyDescent="0.3">
      <c r="A13" t="s">
        <v>195</v>
      </c>
    </row>
    <row r="14" spans="1:106" ht="14.45" x14ac:dyDescent="0.3">
      <c r="A14" t="s">
        <v>196</v>
      </c>
      <c r="B14" t="s">
        <v>181</v>
      </c>
      <c r="C14" t="s">
        <v>182</v>
      </c>
      <c r="D14" t="s">
        <v>183</v>
      </c>
      <c r="E14" t="s">
        <v>184</v>
      </c>
      <c r="F14" t="s">
        <v>197</v>
      </c>
      <c r="G14" t="s">
        <v>198</v>
      </c>
      <c r="H14" t="s">
        <v>199</v>
      </c>
      <c r="I14" t="s">
        <v>35</v>
      </c>
      <c r="J14" t="s">
        <v>36</v>
      </c>
    </row>
    <row r="15" spans="1:106" ht="14.45" x14ac:dyDescent="0.3">
      <c r="J15" s="1"/>
    </row>
    <row r="16" spans="1:106" ht="14.45" x14ac:dyDescent="0.3">
      <c r="J16" s="1"/>
    </row>
    <row r="17" spans="1:107" ht="14.45" x14ac:dyDescent="0.3">
      <c r="J17" s="1"/>
    </row>
    <row r="19" spans="1:107" ht="14.45" x14ac:dyDescent="0.3">
      <c r="A19" t="s">
        <v>200</v>
      </c>
    </row>
    <row r="20" spans="1:107" ht="14.45" x14ac:dyDescent="0.3">
      <c r="A20" t="s">
        <v>201</v>
      </c>
      <c r="B20" t="s">
        <v>181</v>
      </c>
      <c r="C20" t="s">
        <v>182</v>
      </c>
      <c r="D20" t="s">
        <v>183</v>
      </c>
      <c r="E20" t="s">
        <v>184</v>
      </c>
      <c r="F20" t="s">
        <v>197</v>
      </c>
      <c r="G20" t="s">
        <v>198</v>
      </c>
      <c r="H20" t="s">
        <v>202</v>
      </c>
      <c r="I20" t="s">
        <v>35</v>
      </c>
      <c r="J20" t="s">
        <v>36</v>
      </c>
    </row>
    <row r="21" spans="1:107" ht="14.45" x14ac:dyDescent="0.3">
      <c r="J21" s="1"/>
    </row>
    <row r="22" spans="1:107" ht="14.45" x14ac:dyDescent="0.3">
      <c r="J22" s="1"/>
    </row>
    <row r="23" spans="1:107" ht="14.45" x14ac:dyDescent="0.3">
      <c r="J23" s="1"/>
    </row>
    <row r="25" spans="1:107" ht="14.45" x14ac:dyDescent="0.3">
      <c r="A25" t="s">
        <v>203</v>
      </c>
    </row>
    <row r="26" spans="1:107" x14ac:dyDescent="0.25">
      <c r="A26" t="s">
        <v>112</v>
      </c>
      <c r="B26" t="s">
        <v>204</v>
      </c>
      <c r="C26" t="s">
        <v>205</v>
      </c>
      <c r="D26" t="s">
        <v>206</v>
      </c>
      <c r="E26" t="s">
        <v>207</v>
      </c>
      <c r="F26" t="s">
        <v>208</v>
      </c>
      <c r="G26" t="s">
        <v>209</v>
      </c>
      <c r="H26" t="s">
        <v>210</v>
      </c>
      <c r="I26" t="s">
        <v>211</v>
      </c>
      <c r="J26" t="s">
        <v>212</v>
      </c>
      <c r="K26" t="s">
        <v>46</v>
      </c>
      <c r="L26" t="s">
        <v>213</v>
      </c>
      <c r="M26" t="s">
        <v>214</v>
      </c>
      <c r="N26" t="s">
        <v>215</v>
      </c>
      <c r="O26" t="s">
        <v>216</v>
      </c>
      <c r="P26" t="s">
        <v>217</v>
      </c>
      <c r="Q26" t="s">
        <v>218</v>
      </c>
      <c r="R26" t="s">
        <v>219</v>
      </c>
      <c r="S26" t="s">
        <v>220</v>
      </c>
      <c r="T26" t="s">
        <v>188</v>
      </c>
      <c r="U26" t="s">
        <v>221</v>
      </c>
      <c r="V26" t="s">
        <v>222</v>
      </c>
      <c r="W26" t="s">
        <v>6</v>
      </c>
      <c r="X26" t="s">
        <v>223</v>
      </c>
      <c r="Y26" t="s">
        <v>224</v>
      </c>
      <c r="Z26" t="s">
        <v>13</v>
      </c>
      <c r="AA26" t="s">
        <v>225</v>
      </c>
      <c r="AB26" t="s">
        <v>226</v>
      </c>
      <c r="AC26" t="s">
        <v>227</v>
      </c>
      <c r="AD26" t="s">
        <v>228</v>
      </c>
      <c r="AE26" t="s">
        <v>229</v>
      </c>
      <c r="AF26" t="s">
        <v>230</v>
      </c>
      <c r="AG26" t="s">
        <v>189</v>
      </c>
      <c r="AH26" t="s">
        <v>231</v>
      </c>
      <c r="AI26" t="s">
        <v>232</v>
      </c>
      <c r="AJ26" t="s">
        <v>233</v>
      </c>
      <c r="AK26" t="s">
        <v>234</v>
      </c>
      <c r="AL26" t="s">
        <v>235</v>
      </c>
      <c r="AM26" t="s">
        <v>236</v>
      </c>
      <c r="AN26" t="s">
        <v>237</v>
      </c>
      <c r="AO26" t="s">
        <v>238</v>
      </c>
      <c r="AP26" t="s">
        <v>239</v>
      </c>
      <c r="AQ26" t="s">
        <v>240</v>
      </c>
      <c r="AR26" t="s">
        <v>241</v>
      </c>
      <c r="AS26" t="s">
        <v>242</v>
      </c>
      <c r="AT26" t="s">
        <v>243</v>
      </c>
      <c r="AU26" t="s">
        <v>244</v>
      </c>
      <c r="AV26" t="s">
        <v>245</v>
      </c>
      <c r="AW26" t="s">
        <v>246</v>
      </c>
      <c r="AX26" t="s">
        <v>247</v>
      </c>
      <c r="AY26" t="s">
        <v>248</v>
      </c>
      <c r="AZ26" t="s">
        <v>249</v>
      </c>
      <c r="BA26" t="s">
        <v>250</v>
      </c>
      <c r="BB26" t="s">
        <v>251</v>
      </c>
      <c r="BC26" t="s">
        <v>252</v>
      </c>
      <c r="BD26" t="s">
        <v>253</v>
      </c>
      <c r="BE26" t="s">
        <v>254</v>
      </c>
      <c r="BF26" t="s">
        <v>255</v>
      </c>
      <c r="BG26" t="s">
        <v>256</v>
      </c>
      <c r="BH26" t="s">
        <v>257</v>
      </c>
      <c r="BI26" t="s">
        <v>258</v>
      </c>
      <c r="BJ26" t="s">
        <v>259</v>
      </c>
      <c r="BK26" t="s">
        <v>260</v>
      </c>
      <c r="BL26" t="s">
        <v>261</v>
      </c>
      <c r="BM26" t="s">
        <v>262</v>
      </c>
      <c r="BN26" t="s">
        <v>263</v>
      </c>
      <c r="BO26" t="s">
        <v>264</v>
      </c>
      <c r="BP26" t="s">
        <v>265</v>
      </c>
      <c r="BQ26" t="s">
        <v>266</v>
      </c>
      <c r="BR26" t="s">
        <v>267</v>
      </c>
      <c r="BS26" t="s">
        <v>268</v>
      </c>
      <c r="BT26" t="s">
        <v>269</v>
      </c>
      <c r="BU26" t="s">
        <v>270</v>
      </c>
      <c r="BV26" t="s">
        <v>271</v>
      </c>
      <c r="BW26" t="s">
        <v>272</v>
      </c>
      <c r="BX26" t="s">
        <v>273</v>
      </c>
      <c r="BY26" t="s">
        <v>274</v>
      </c>
      <c r="BZ26" t="s">
        <v>275</v>
      </c>
      <c r="CA26" t="s">
        <v>276</v>
      </c>
      <c r="CB26" t="s">
        <v>277</v>
      </c>
      <c r="CC26" t="s">
        <v>278</v>
      </c>
      <c r="CD26" t="s">
        <v>279</v>
      </c>
      <c r="CE26" t="s">
        <v>280</v>
      </c>
      <c r="CF26" t="s">
        <v>281</v>
      </c>
      <c r="CG26" t="s">
        <v>282</v>
      </c>
      <c r="CH26" t="s">
        <v>283</v>
      </c>
      <c r="CI26" t="s">
        <v>284</v>
      </c>
      <c r="CJ26" t="s">
        <v>285</v>
      </c>
      <c r="CK26" t="s">
        <v>286</v>
      </c>
      <c r="CL26" t="s">
        <v>287</v>
      </c>
      <c r="CM26" t="s">
        <v>288</v>
      </c>
      <c r="CN26" t="s">
        <v>289</v>
      </c>
      <c r="CO26" t="s">
        <v>290</v>
      </c>
      <c r="CP26" t="s">
        <v>291</v>
      </c>
      <c r="CQ26" t="s">
        <v>292</v>
      </c>
      <c r="CR26" t="s">
        <v>293</v>
      </c>
      <c r="CS26" t="s">
        <v>294</v>
      </c>
      <c r="CT26" t="s">
        <v>295</v>
      </c>
      <c r="CU26" t="s">
        <v>296</v>
      </c>
      <c r="CV26" t="s">
        <v>297</v>
      </c>
      <c r="CW26" t="s">
        <v>298</v>
      </c>
      <c r="CX26" t="s">
        <v>299</v>
      </c>
      <c r="CY26" t="s">
        <v>300</v>
      </c>
      <c r="CZ26" t="s">
        <v>301</v>
      </c>
      <c r="DA26" t="s">
        <v>302</v>
      </c>
      <c r="DB26" t="s">
        <v>303</v>
      </c>
      <c r="DC26" t="s">
        <v>304</v>
      </c>
    </row>
    <row r="27" spans="1:107" x14ac:dyDescent="0.25">
      <c r="E27" s="1"/>
      <c r="F27" s="1"/>
      <c r="J27" s="2"/>
      <c r="Q27" s="1"/>
      <c r="S27" s="2"/>
      <c r="AF27" s="1"/>
    </row>
    <row r="28" spans="1:107" x14ac:dyDescent="0.25">
      <c r="E28" s="1"/>
      <c r="F28" s="1"/>
      <c r="Q28" s="1"/>
      <c r="AF28" s="1"/>
    </row>
    <row r="29" spans="1:107" x14ac:dyDescent="0.25">
      <c r="A29" t="s">
        <v>305</v>
      </c>
    </row>
    <row r="30" spans="1:107" x14ac:dyDescent="0.25">
      <c r="A30" t="s">
        <v>112</v>
      </c>
      <c r="B30" t="s">
        <v>204</v>
      </c>
      <c r="C30" t="s">
        <v>205</v>
      </c>
      <c r="D30" t="s">
        <v>206</v>
      </c>
      <c r="E30" t="s">
        <v>207</v>
      </c>
      <c r="F30" t="s">
        <v>208</v>
      </c>
      <c r="G30" t="s">
        <v>209</v>
      </c>
      <c r="H30" t="s">
        <v>210</v>
      </c>
      <c r="I30" t="s">
        <v>211</v>
      </c>
      <c r="J30" t="s">
        <v>212</v>
      </c>
      <c r="K30" t="s">
        <v>46</v>
      </c>
      <c r="L30" t="s">
        <v>213</v>
      </c>
      <c r="M30" t="s">
        <v>214</v>
      </c>
      <c r="N30" t="s">
        <v>215</v>
      </c>
      <c r="O30" t="s">
        <v>216</v>
      </c>
      <c r="P30" t="s">
        <v>217</v>
      </c>
      <c r="Q30" t="s">
        <v>218</v>
      </c>
      <c r="R30" t="s">
        <v>219</v>
      </c>
      <c r="S30" t="s">
        <v>220</v>
      </c>
      <c r="T30" t="s">
        <v>188</v>
      </c>
      <c r="U30" t="s">
        <v>221</v>
      </c>
      <c r="V30" t="s">
        <v>222</v>
      </c>
      <c r="W30" t="s">
        <v>6</v>
      </c>
      <c r="X30" t="s">
        <v>223</v>
      </c>
      <c r="Y30" t="s">
        <v>224</v>
      </c>
      <c r="Z30" t="s">
        <v>13</v>
      </c>
      <c r="AA30" t="s">
        <v>225</v>
      </c>
      <c r="AB30" t="s">
        <v>226</v>
      </c>
      <c r="AC30" t="s">
        <v>227</v>
      </c>
      <c r="AD30" t="s">
        <v>228</v>
      </c>
      <c r="AE30" t="s">
        <v>229</v>
      </c>
      <c r="AF30" t="s">
        <v>230</v>
      </c>
      <c r="AG30" t="s">
        <v>189</v>
      </c>
      <c r="AH30" t="s">
        <v>231</v>
      </c>
      <c r="AI30" t="s">
        <v>232</v>
      </c>
      <c r="AJ30" t="s">
        <v>233</v>
      </c>
      <c r="AK30" t="s">
        <v>234</v>
      </c>
      <c r="AL30" t="s">
        <v>235</v>
      </c>
      <c r="AM30" t="s">
        <v>236</v>
      </c>
      <c r="AN30" t="s">
        <v>237</v>
      </c>
      <c r="AO30" t="s">
        <v>238</v>
      </c>
      <c r="AP30" t="s">
        <v>239</v>
      </c>
      <c r="AQ30" t="s">
        <v>240</v>
      </c>
      <c r="AR30" t="s">
        <v>241</v>
      </c>
      <c r="AS30" t="s">
        <v>242</v>
      </c>
      <c r="AT30" t="s">
        <v>243</v>
      </c>
      <c r="AU30" t="s">
        <v>244</v>
      </c>
      <c r="AV30" t="s">
        <v>245</v>
      </c>
      <c r="AW30" t="s">
        <v>246</v>
      </c>
      <c r="AX30" t="s">
        <v>247</v>
      </c>
      <c r="AY30" t="s">
        <v>248</v>
      </c>
      <c r="AZ30" t="s">
        <v>249</v>
      </c>
      <c r="BA30" t="s">
        <v>250</v>
      </c>
      <c r="BB30" t="s">
        <v>251</v>
      </c>
      <c r="BC30" t="s">
        <v>252</v>
      </c>
      <c r="BD30" t="s">
        <v>253</v>
      </c>
      <c r="BE30" t="s">
        <v>254</v>
      </c>
      <c r="BF30" t="s">
        <v>255</v>
      </c>
      <c r="BG30" t="s">
        <v>256</v>
      </c>
      <c r="BH30" t="s">
        <v>257</v>
      </c>
      <c r="BI30" t="s">
        <v>258</v>
      </c>
      <c r="BJ30" t="s">
        <v>259</v>
      </c>
      <c r="BK30" t="s">
        <v>260</v>
      </c>
      <c r="BL30" t="s">
        <v>261</v>
      </c>
      <c r="BM30" t="s">
        <v>262</v>
      </c>
      <c r="BN30" t="s">
        <v>263</v>
      </c>
      <c r="BO30" t="s">
        <v>264</v>
      </c>
      <c r="BP30" t="s">
        <v>265</v>
      </c>
      <c r="BQ30" t="s">
        <v>266</v>
      </c>
      <c r="BR30" t="s">
        <v>267</v>
      </c>
      <c r="BS30" t="s">
        <v>268</v>
      </c>
      <c r="BT30" t="s">
        <v>269</v>
      </c>
      <c r="BU30" t="s">
        <v>270</v>
      </c>
      <c r="BV30" t="s">
        <v>271</v>
      </c>
      <c r="BW30" t="s">
        <v>272</v>
      </c>
      <c r="BX30" t="s">
        <v>273</v>
      </c>
      <c r="BY30" t="s">
        <v>274</v>
      </c>
      <c r="BZ30" t="s">
        <v>275</v>
      </c>
      <c r="CA30" t="s">
        <v>276</v>
      </c>
      <c r="CB30" t="s">
        <v>277</v>
      </c>
      <c r="CC30" t="s">
        <v>278</v>
      </c>
      <c r="CD30" t="s">
        <v>279</v>
      </c>
      <c r="CE30" t="s">
        <v>280</v>
      </c>
      <c r="CF30" t="s">
        <v>281</v>
      </c>
      <c r="CG30" t="s">
        <v>282</v>
      </c>
      <c r="CH30" t="s">
        <v>283</v>
      </c>
      <c r="CI30" t="s">
        <v>284</v>
      </c>
      <c r="CJ30" t="s">
        <v>285</v>
      </c>
      <c r="CK30" t="s">
        <v>286</v>
      </c>
      <c r="CL30" t="s">
        <v>287</v>
      </c>
      <c r="CM30" t="s">
        <v>288</v>
      </c>
      <c r="CN30" t="s">
        <v>289</v>
      </c>
      <c r="CO30" t="s">
        <v>290</v>
      </c>
      <c r="CP30" t="s">
        <v>291</v>
      </c>
      <c r="CQ30" t="s">
        <v>292</v>
      </c>
      <c r="CR30" t="s">
        <v>293</v>
      </c>
      <c r="CS30" t="s">
        <v>294</v>
      </c>
      <c r="CT30" t="s">
        <v>295</v>
      </c>
      <c r="CU30" t="s">
        <v>296</v>
      </c>
      <c r="CV30" t="s">
        <v>297</v>
      </c>
      <c r="CW30" t="s">
        <v>298</v>
      </c>
      <c r="CX30" t="s">
        <v>299</v>
      </c>
      <c r="CY30" t="s">
        <v>300</v>
      </c>
      <c r="CZ30" t="s">
        <v>301</v>
      </c>
      <c r="DA30" t="s">
        <v>302</v>
      </c>
      <c r="DB30" t="s">
        <v>303</v>
      </c>
      <c r="DC30" t="s">
        <v>304</v>
      </c>
    </row>
    <row r="31" spans="1:107" x14ac:dyDescent="0.25">
      <c r="E31" s="1"/>
      <c r="F31" s="1"/>
      <c r="Q31" s="1"/>
      <c r="AF31" s="1"/>
    </row>
    <row r="32" spans="1:107" x14ac:dyDescent="0.25">
      <c r="V32">
        <f>(V27-BY27)+100</f>
        <v>100</v>
      </c>
    </row>
    <row r="33" spans="1:107" x14ac:dyDescent="0.25">
      <c r="A33" t="s">
        <v>306</v>
      </c>
    </row>
    <row r="34" spans="1:107" x14ac:dyDescent="0.25">
      <c r="A34" t="s">
        <v>112</v>
      </c>
      <c r="B34" t="s">
        <v>204</v>
      </c>
      <c r="C34" t="s">
        <v>205</v>
      </c>
      <c r="D34" t="s">
        <v>206</v>
      </c>
      <c r="E34" t="s">
        <v>207</v>
      </c>
      <c r="F34" t="s">
        <v>208</v>
      </c>
      <c r="G34" t="s">
        <v>209</v>
      </c>
      <c r="H34" t="s">
        <v>210</v>
      </c>
      <c r="I34" t="s">
        <v>211</v>
      </c>
      <c r="J34" t="s">
        <v>212</v>
      </c>
      <c r="K34" t="s">
        <v>46</v>
      </c>
      <c r="L34" t="s">
        <v>213</v>
      </c>
      <c r="M34" t="s">
        <v>214</v>
      </c>
      <c r="N34" t="s">
        <v>215</v>
      </c>
      <c r="O34" t="s">
        <v>216</v>
      </c>
      <c r="P34" t="s">
        <v>217</v>
      </c>
      <c r="Q34" t="s">
        <v>218</v>
      </c>
      <c r="R34" t="s">
        <v>219</v>
      </c>
      <c r="S34" t="s">
        <v>220</v>
      </c>
      <c r="T34" t="s">
        <v>188</v>
      </c>
      <c r="U34" t="s">
        <v>221</v>
      </c>
      <c r="V34" t="s">
        <v>222</v>
      </c>
      <c r="W34" t="s">
        <v>6</v>
      </c>
      <c r="X34" t="s">
        <v>223</v>
      </c>
      <c r="Y34" t="s">
        <v>224</v>
      </c>
      <c r="Z34" t="s">
        <v>13</v>
      </c>
      <c r="AA34" t="s">
        <v>225</v>
      </c>
      <c r="AB34" t="s">
        <v>226</v>
      </c>
      <c r="AC34" t="s">
        <v>227</v>
      </c>
      <c r="AD34" t="s">
        <v>228</v>
      </c>
      <c r="AE34" t="s">
        <v>229</v>
      </c>
      <c r="AF34" t="s">
        <v>230</v>
      </c>
      <c r="AG34" t="s">
        <v>189</v>
      </c>
      <c r="AH34" t="s">
        <v>231</v>
      </c>
      <c r="AI34" t="s">
        <v>232</v>
      </c>
      <c r="AJ34" t="s">
        <v>233</v>
      </c>
      <c r="AK34" t="s">
        <v>234</v>
      </c>
      <c r="AL34" t="s">
        <v>235</v>
      </c>
      <c r="AM34" t="s">
        <v>236</v>
      </c>
      <c r="AN34" t="s">
        <v>237</v>
      </c>
      <c r="AO34" t="s">
        <v>238</v>
      </c>
      <c r="AP34" t="s">
        <v>239</v>
      </c>
      <c r="AQ34" t="s">
        <v>240</v>
      </c>
      <c r="AR34" t="s">
        <v>241</v>
      </c>
      <c r="AS34" t="s">
        <v>242</v>
      </c>
      <c r="AT34" t="s">
        <v>243</v>
      </c>
      <c r="AU34" t="s">
        <v>244</v>
      </c>
      <c r="AV34" t="s">
        <v>245</v>
      </c>
      <c r="AW34" t="s">
        <v>246</v>
      </c>
      <c r="AX34" t="s">
        <v>247</v>
      </c>
      <c r="AY34" t="s">
        <v>248</v>
      </c>
      <c r="AZ34" t="s">
        <v>249</v>
      </c>
      <c r="BA34" t="s">
        <v>250</v>
      </c>
      <c r="BB34" t="s">
        <v>251</v>
      </c>
      <c r="BC34" t="s">
        <v>252</v>
      </c>
      <c r="BD34" t="s">
        <v>253</v>
      </c>
      <c r="BE34" t="s">
        <v>254</v>
      </c>
      <c r="BF34" t="s">
        <v>255</v>
      </c>
      <c r="BG34" t="s">
        <v>256</v>
      </c>
      <c r="BH34" t="s">
        <v>257</v>
      </c>
      <c r="BI34" t="s">
        <v>258</v>
      </c>
      <c r="BJ34" t="s">
        <v>259</v>
      </c>
      <c r="BK34" t="s">
        <v>260</v>
      </c>
      <c r="BL34" t="s">
        <v>261</v>
      </c>
      <c r="BM34" t="s">
        <v>262</v>
      </c>
      <c r="BN34" t="s">
        <v>263</v>
      </c>
      <c r="BO34" t="s">
        <v>264</v>
      </c>
      <c r="BP34" t="s">
        <v>265</v>
      </c>
      <c r="BQ34" t="s">
        <v>266</v>
      </c>
      <c r="BR34" t="s">
        <v>267</v>
      </c>
      <c r="BS34" t="s">
        <v>268</v>
      </c>
      <c r="BT34" t="s">
        <v>269</v>
      </c>
      <c r="BU34" t="s">
        <v>270</v>
      </c>
      <c r="BV34" t="s">
        <v>271</v>
      </c>
      <c r="BW34" t="s">
        <v>272</v>
      </c>
      <c r="BX34" t="s">
        <v>273</v>
      </c>
      <c r="BY34" t="s">
        <v>274</v>
      </c>
      <c r="BZ34" t="s">
        <v>275</v>
      </c>
      <c r="CA34" t="s">
        <v>276</v>
      </c>
      <c r="CB34" t="s">
        <v>277</v>
      </c>
      <c r="CC34" t="s">
        <v>278</v>
      </c>
      <c r="CD34" t="s">
        <v>279</v>
      </c>
      <c r="CE34" t="s">
        <v>280</v>
      </c>
      <c r="CF34" t="s">
        <v>281</v>
      </c>
      <c r="CG34" t="s">
        <v>282</v>
      </c>
      <c r="CH34" t="s">
        <v>283</v>
      </c>
      <c r="CI34" t="s">
        <v>284</v>
      </c>
      <c r="CJ34" t="s">
        <v>285</v>
      </c>
      <c r="CK34" t="s">
        <v>286</v>
      </c>
      <c r="CL34" t="s">
        <v>287</v>
      </c>
      <c r="CM34" t="s">
        <v>288</v>
      </c>
      <c r="CN34" t="s">
        <v>289</v>
      </c>
      <c r="CO34" t="s">
        <v>290</v>
      </c>
      <c r="CP34" t="s">
        <v>291</v>
      </c>
      <c r="CQ34" t="s">
        <v>292</v>
      </c>
      <c r="CR34" t="s">
        <v>293</v>
      </c>
      <c r="CS34" t="s">
        <v>294</v>
      </c>
      <c r="CT34" t="s">
        <v>295</v>
      </c>
      <c r="CU34" t="s">
        <v>296</v>
      </c>
      <c r="CV34" t="s">
        <v>297</v>
      </c>
      <c r="CW34" t="s">
        <v>298</v>
      </c>
      <c r="CX34" t="s">
        <v>299</v>
      </c>
      <c r="CY34" t="s">
        <v>300</v>
      </c>
      <c r="CZ34" t="s">
        <v>301</v>
      </c>
      <c r="DA34" t="s">
        <v>302</v>
      </c>
      <c r="DB34" t="s">
        <v>303</v>
      </c>
      <c r="DC34" t="s">
        <v>304</v>
      </c>
    </row>
    <row r="35" spans="1:107" x14ac:dyDescent="0.25">
      <c r="E35" s="1"/>
      <c r="F35" s="1"/>
      <c r="Q35" s="1"/>
      <c r="AF35" s="1"/>
    </row>
    <row r="37" spans="1:107" x14ac:dyDescent="0.25">
      <c r="A37" t="s">
        <v>307</v>
      </c>
    </row>
    <row r="38" spans="1:107" x14ac:dyDescent="0.25">
      <c r="A38" t="s">
        <v>112</v>
      </c>
      <c r="B38" t="s">
        <v>204</v>
      </c>
      <c r="C38" t="s">
        <v>205</v>
      </c>
      <c r="D38" t="s">
        <v>206</v>
      </c>
      <c r="E38" t="s">
        <v>207</v>
      </c>
      <c r="F38" t="s">
        <v>208</v>
      </c>
      <c r="G38" t="s">
        <v>209</v>
      </c>
      <c r="H38" t="s">
        <v>210</v>
      </c>
      <c r="I38" t="s">
        <v>211</v>
      </c>
      <c r="J38" t="s">
        <v>212</v>
      </c>
      <c r="K38" t="s">
        <v>46</v>
      </c>
      <c r="L38" t="s">
        <v>213</v>
      </c>
      <c r="M38" t="s">
        <v>214</v>
      </c>
      <c r="N38" t="s">
        <v>215</v>
      </c>
      <c r="O38" t="s">
        <v>216</v>
      </c>
      <c r="P38" t="s">
        <v>217</v>
      </c>
      <c r="Q38" t="s">
        <v>218</v>
      </c>
      <c r="R38" t="s">
        <v>219</v>
      </c>
      <c r="S38" t="s">
        <v>220</v>
      </c>
      <c r="T38" t="s">
        <v>188</v>
      </c>
      <c r="U38" t="s">
        <v>221</v>
      </c>
      <c r="V38" t="s">
        <v>222</v>
      </c>
      <c r="W38" t="s">
        <v>6</v>
      </c>
      <c r="X38" t="s">
        <v>223</v>
      </c>
      <c r="Y38" t="s">
        <v>224</v>
      </c>
      <c r="Z38" t="s">
        <v>13</v>
      </c>
      <c r="AA38" t="s">
        <v>225</v>
      </c>
      <c r="AB38" t="s">
        <v>226</v>
      </c>
      <c r="AC38" t="s">
        <v>227</v>
      </c>
      <c r="AD38" t="s">
        <v>228</v>
      </c>
      <c r="AE38" t="s">
        <v>229</v>
      </c>
      <c r="AF38" t="s">
        <v>230</v>
      </c>
      <c r="AG38" t="s">
        <v>189</v>
      </c>
      <c r="AH38" t="s">
        <v>231</v>
      </c>
      <c r="AI38" t="s">
        <v>232</v>
      </c>
      <c r="AJ38" t="s">
        <v>233</v>
      </c>
      <c r="AK38" t="s">
        <v>234</v>
      </c>
      <c r="AL38" t="s">
        <v>235</v>
      </c>
      <c r="AM38" t="s">
        <v>236</v>
      </c>
      <c r="AN38" t="s">
        <v>237</v>
      </c>
      <c r="AO38" t="s">
        <v>238</v>
      </c>
      <c r="AP38" t="s">
        <v>239</v>
      </c>
      <c r="AQ38" t="s">
        <v>240</v>
      </c>
      <c r="AR38" t="s">
        <v>241</v>
      </c>
      <c r="AS38" t="s">
        <v>242</v>
      </c>
      <c r="AT38" t="s">
        <v>243</v>
      </c>
      <c r="AU38" t="s">
        <v>244</v>
      </c>
      <c r="AV38" t="s">
        <v>245</v>
      </c>
      <c r="AW38" t="s">
        <v>246</v>
      </c>
      <c r="AX38" t="s">
        <v>247</v>
      </c>
      <c r="AY38" t="s">
        <v>248</v>
      </c>
      <c r="AZ38" t="s">
        <v>249</v>
      </c>
      <c r="BA38" t="s">
        <v>250</v>
      </c>
      <c r="BB38" t="s">
        <v>251</v>
      </c>
      <c r="BC38" t="s">
        <v>252</v>
      </c>
      <c r="BD38" t="s">
        <v>253</v>
      </c>
      <c r="BE38" t="s">
        <v>254</v>
      </c>
      <c r="BF38" t="s">
        <v>255</v>
      </c>
      <c r="BG38" t="s">
        <v>256</v>
      </c>
      <c r="BH38" t="s">
        <v>257</v>
      </c>
      <c r="BI38" t="s">
        <v>258</v>
      </c>
      <c r="BJ38" t="s">
        <v>259</v>
      </c>
      <c r="BK38" t="s">
        <v>260</v>
      </c>
      <c r="BL38" t="s">
        <v>261</v>
      </c>
      <c r="BM38" t="s">
        <v>262</v>
      </c>
      <c r="BN38" t="s">
        <v>263</v>
      </c>
      <c r="BO38" t="s">
        <v>264</v>
      </c>
      <c r="BP38" t="s">
        <v>265</v>
      </c>
      <c r="BQ38" t="s">
        <v>266</v>
      </c>
      <c r="BR38" t="s">
        <v>267</v>
      </c>
      <c r="BS38" t="s">
        <v>268</v>
      </c>
      <c r="BT38" t="s">
        <v>269</v>
      </c>
      <c r="BU38" t="s">
        <v>270</v>
      </c>
      <c r="BV38" t="s">
        <v>271</v>
      </c>
      <c r="BW38" t="s">
        <v>272</v>
      </c>
      <c r="BX38" t="s">
        <v>273</v>
      </c>
      <c r="BY38" t="s">
        <v>274</v>
      </c>
      <c r="BZ38" t="s">
        <v>275</v>
      </c>
      <c r="CA38" t="s">
        <v>276</v>
      </c>
      <c r="CB38" t="s">
        <v>277</v>
      </c>
      <c r="CC38" t="s">
        <v>278</v>
      </c>
      <c r="CD38" t="s">
        <v>279</v>
      </c>
      <c r="CE38" t="s">
        <v>280</v>
      </c>
      <c r="CF38" t="s">
        <v>281</v>
      </c>
      <c r="CG38" t="s">
        <v>282</v>
      </c>
      <c r="CH38" t="s">
        <v>283</v>
      </c>
      <c r="CI38" t="s">
        <v>284</v>
      </c>
      <c r="CJ38" t="s">
        <v>285</v>
      </c>
      <c r="CK38" t="s">
        <v>286</v>
      </c>
      <c r="CL38" t="s">
        <v>287</v>
      </c>
      <c r="CM38" t="s">
        <v>288</v>
      </c>
      <c r="CN38" t="s">
        <v>289</v>
      </c>
      <c r="CO38" t="s">
        <v>290</v>
      </c>
      <c r="CP38" t="s">
        <v>291</v>
      </c>
      <c r="CQ38" t="s">
        <v>292</v>
      </c>
      <c r="CR38" t="s">
        <v>293</v>
      </c>
      <c r="CS38" t="s">
        <v>294</v>
      </c>
      <c r="CT38" t="s">
        <v>295</v>
      </c>
      <c r="CU38" t="s">
        <v>296</v>
      </c>
      <c r="CV38" t="s">
        <v>297</v>
      </c>
      <c r="CW38" t="s">
        <v>298</v>
      </c>
      <c r="CX38" t="s">
        <v>299</v>
      </c>
      <c r="CY38" t="s">
        <v>300</v>
      </c>
      <c r="CZ38" t="s">
        <v>301</v>
      </c>
      <c r="DA38" t="s">
        <v>302</v>
      </c>
      <c r="DB38" t="s">
        <v>303</v>
      </c>
      <c r="DC38" t="s">
        <v>304</v>
      </c>
    </row>
    <row r="39" spans="1:107" x14ac:dyDescent="0.25">
      <c r="E39" s="1"/>
      <c r="F39" s="1"/>
      <c r="Q39" s="1"/>
      <c r="AF39" s="1"/>
    </row>
    <row r="41" spans="1:107" x14ac:dyDescent="0.25">
      <c r="A41" t="s">
        <v>308</v>
      </c>
    </row>
    <row r="42" spans="1:107" x14ac:dyDescent="0.25">
      <c r="A42" t="s">
        <v>309</v>
      </c>
      <c r="B42" t="s">
        <v>112</v>
      </c>
      <c r="C42" t="s">
        <v>218</v>
      </c>
      <c r="D42" t="s">
        <v>5</v>
      </c>
      <c r="E42" t="s">
        <v>310</v>
      </c>
      <c r="F42" t="s">
        <v>311</v>
      </c>
      <c r="G42" t="s">
        <v>312</v>
      </c>
      <c r="H42" t="s">
        <v>313</v>
      </c>
      <c r="I42" t="s">
        <v>314</v>
      </c>
      <c r="J42" t="s">
        <v>315</v>
      </c>
      <c r="K42" t="s">
        <v>316</v>
      </c>
      <c r="L42" t="s">
        <v>317</v>
      </c>
      <c r="M42" t="s">
        <v>318</v>
      </c>
      <c r="N42" t="s">
        <v>319</v>
      </c>
      <c r="O42" t="s">
        <v>320</v>
      </c>
      <c r="P42" t="s">
        <v>198</v>
      </c>
    </row>
    <row r="43" spans="1:107" x14ac:dyDescent="0.25">
      <c r="C43" s="1"/>
    </row>
    <row r="44" spans="1:107" x14ac:dyDescent="0.25">
      <c r="C44" s="1"/>
    </row>
    <row r="45" spans="1:107" x14ac:dyDescent="0.25">
      <c r="C45" s="1"/>
    </row>
    <row r="47" spans="1:107" x14ac:dyDescent="0.25">
      <c r="A47" t="s">
        <v>321</v>
      </c>
    </row>
    <row r="49" spans="13:13" x14ac:dyDescent="0.25">
      <c r="M49" t="e">
        <f>(L43/M43)*40</f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E2" sqref="E2"/>
    </sheetView>
  </sheetViews>
  <sheetFormatPr defaultRowHeight="15" x14ac:dyDescent="0.25"/>
  <cols>
    <col min="1" max="1" width="22.28515625" customWidth="1"/>
    <col min="2" max="2" width="24.7109375" customWidth="1"/>
    <col min="3" max="3" width="17.28515625" customWidth="1"/>
    <col min="6" max="6" width="14.140625" customWidth="1"/>
  </cols>
  <sheetData>
    <row r="1" spans="1:6" x14ac:dyDescent="0.3">
      <c r="A1" t="s">
        <v>323</v>
      </c>
      <c r="B1" t="s">
        <v>324</v>
      </c>
      <c r="E1">
        <f>IF(Data!K27 = 0,1,Data!K27)</f>
        <v>1</v>
      </c>
      <c r="F1" t="s">
        <v>327</v>
      </c>
    </row>
    <row r="2" spans="1:6" x14ac:dyDescent="0.3">
      <c r="A2">
        <v>0</v>
      </c>
      <c r="B2" t="s">
        <v>325</v>
      </c>
      <c r="E2" t="b">
        <f>IF(Data!H2=LUT!A2, Data!X27, IF(Data!H27=LUT!A3, Data!W27, IF(Data!H27=LUT!A4, Data!V27)))</f>
        <v>0</v>
      </c>
      <c r="F2" t="s">
        <v>328</v>
      </c>
    </row>
    <row r="3" spans="1:6" x14ac:dyDescent="0.3">
      <c r="A3">
        <v>1</v>
      </c>
      <c r="B3" t="s">
        <v>326</v>
      </c>
    </row>
    <row r="4" spans="1:6" x14ac:dyDescent="0.3">
      <c r="A4">
        <v>2</v>
      </c>
      <c r="B4" t="s">
        <v>322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Data</vt:lpstr>
      <vt:lpstr>LUT</vt:lpstr>
      <vt:lpstr>EnergyTestMode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Hiatt</dc:creator>
  <cp:lastModifiedBy>Chris Mullins</cp:lastModifiedBy>
  <cp:lastPrinted>2019-12-23T18:23:02Z</cp:lastPrinted>
  <dcterms:created xsi:type="dcterms:W3CDTF">2017-10-26T18:32:57Z</dcterms:created>
  <dcterms:modified xsi:type="dcterms:W3CDTF">2019-12-23T18:31:42Z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214b671a-440d-4587-b8c1-414690878af1</vt:lpwstr>
  </property>
</Properties>
</file>